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P:\ПАПКА ОБМЕНА\Игнатову\ОТ ЭКОНОМИСТА ПУБЛИКАЦИЯ\"/>
    </mc:Choice>
  </mc:AlternateContent>
  <xr:revisionPtr revIDLastSave="0" documentId="13_ncr:1_{E8057ED6-835D-4030-85CD-B8B387DF1EF6}" xr6:coauthVersionLast="47" xr6:coauthVersionMax="47" xr10:uidLastSave="{00000000-0000-0000-0000-000000000000}"/>
  <bookViews>
    <workbookView xWindow="1185" yWindow="570" windowWidth="15345" windowHeight="14775" activeTab="2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L22" i="3" s="1"/>
  <c r="G21" i="3"/>
  <c r="F21" i="3"/>
  <c r="E21" i="3"/>
  <c r="D21" i="3"/>
  <c r="L20" i="3"/>
  <c r="L21" i="3" s="1"/>
  <c r="M21" i="3" s="1"/>
  <c r="I20" i="3"/>
  <c r="H20" i="3"/>
  <c r="L19" i="3"/>
  <c r="I19" i="3"/>
  <c r="H19" i="3"/>
  <c r="F36" i="2"/>
  <c r="E35" i="2"/>
  <c r="E36" i="2" s="1"/>
  <c r="F33" i="2"/>
  <c r="F32" i="2"/>
  <c r="E32" i="2"/>
  <c r="D32" i="2"/>
  <c r="F29" i="2"/>
  <c r="E29" i="2"/>
  <c r="F28" i="2"/>
  <c r="E28" i="2"/>
  <c r="F27" i="2"/>
  <c r="E27" i="2"/>
  <c r="F25" i="2"/>
  <c r="E25" i="2"/>
  <c r="F23" i="2"/>
  <c r="E23" i="2"/>
  <c r="E33" i="2" s="1"/>
  <c r="D23" i="2"/>
  <c r="D33" i="2" s="1"/>
  <c r="F19" i="2"/>
  <c r="E19" i="2"/>
  <c r="D19" i="2"/>
  <c r="F17" i="2"/>
  <c r="E17" i="2"/>
  <c r="D17" i="2"/>
  <c r="F16" i="2"/>
  <c r="E16" i="2"/>
  <c r="D16" i="2"/>
  <c r="F9" i="2"/>
  <c r="E9" i="2"/>
  <c r="F8" i="2"/>
  <c r="E8" i="2"/>
  <c r="D8" i="2"/>
  <c r="D9" i="2" s="1"/>
  <c r="F7" i="2"/>
  <c r="F22" i="2" s="1"/>
  <c r="E7" i="2"/>
  <c r="E22" i="2" s="1"/>
  <c r="D7" i="2"/>
  <c r="D22" i="2" s="1"/>
  <c r="F12" i="2" l="1"/>
  <c r="E12" i="2"/>
</calcChain>
</file>

<file path=xl/sharedStrings.xml><?xml version="1.0" encoding="utf-8"?>
<sst xmlns="http://schemas.openxmlformats.org/spreadsheetml/2006/main" count="571" uniqueCount="297">
  <si>
    <t>Приложение N 1
к стандартам раскрытия информации
субъектами оптового и розничных
рынков электрической энергии,
утвержденным постановлением
Правительства Российской Федерации
от 21.01.2004 N 24
(дополнительно включено постановлением
Правительства Российской Федерации
от 09.08.2014 N 787
в редакции постановлений
Правительства Российской Федерации
от 17.09.2015 N 987 и от 30.01.2019 N 64)</t>
  </si>
  <si>
    <t>(форма)</t>
  </si>
  <si>
    <t>П Р Е Д Л О Ж Е Н И Е
о размере цен (тарифов), долгосрочных параметров регулирования</t>
  </si>
  <si>
    <t xml:space="preserve">(вид цены (тарифа) на </t>
  </si>
  <si>
    <t>2023</t>
  </si>
  <si>
    <t xml:space="preserve"> год</t>
  </si>
  <si>
    <t>(расчетный период регулирования)</t>
  </si>
  <si>
    <t>Общество с ограниченной ответственностью "КАСКАДЭНЕРГОСЕТЬ"</t>
  </si>
  <si>
    <t xml:space="preserve">       (полное и сокращенное наименование юридического лица)</t>
  </si>
  <si>
    <t>ООО "КЭС"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</si>
  <si>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</si>
  <si>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</si>
  <si>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</si>
  <si>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</si>
  <si>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 xml:space="preserve">394030, г. Воронеж, ул. Средне-Московская, д. 62а, пом.II, оф.31 </t>
  </si>
  <si>
    <t>Фактический адрес</t>
  </si>
  <si>
    <t>394018, г. Воронеж, ул. Революции 1905 года, 82а, 2-й этаж</t>
  </si>
  <si>
    <t>ИНН</t>
  </si>
  <si>
    <t>3666236043</t>
  </si>
  <si>
    <t>КПП</t>
  </si>
  <si>
    <t>366601001</t>
  </si>
  <si>
    <t>Ф.И.О. руководителя</t>
  </si>
  <si>
    <t>Кудаев Д.В.</t>
  </si>
  <si>
    <t>Адрес электронной почты</t>
  </si>
  <si>
    <t>ooo.kesvrn@yandex.ru</t>
  </si>
  <si>
    <t>Контактный телефон</t>
  </si>
  <si>
    <t>8473 212-40-79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</si>
  <si>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</si>
  <si>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</si>
  <si>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</si>
  <si>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</si>
  <si>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</si>
  <si>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 на базовый период*</t>
  </si>
  <si>
    <t>Предложения на расчетный период регулирования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</si>
  <si>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</si>
  <si>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</si>
  <si>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</si>
  <si>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</si>
  <si>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</si>
  <si>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</si>
  <si>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</si>
  <si>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</si>
  <si>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</si>
  <si>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</si>
  <si>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</si>
  <si>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</si>
  <si>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</si>
  <si>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</si>
  <si>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</si>
  <si>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</si>
  <si>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</si>
  <si>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</si>
  <si>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</si>
  <si>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</si>
  <si>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режимами**</t>
  </si>
  <si>
    <t>МВт</t>
  </si>
  <si>
    <t>3.2.</t>
  </si>
  <si>
    <t>Расчетный объем услуг в части обеспечения надежности**</t>
  </si>
  <si>
    <t>МВт·ч</t>
  </si>
  <si>
    <t>3.3.</t>
  </si>
  <si>
    <t>Заявленная мощность***</t>
  </si>
  <si>
    <t>3.4.</t>
  </si>
  <si>
    <t>Объем полезного отпуска электроэнергии - всего***</t>
  </si>
  <si>
    <t>тыс.кВт·ч</t>
  </si>
  <si>
    <t>3.5.</t>
  </si>
  <si>
    <r>
      <t>Объем полезного отпуска электроэнергии населению и приравненным к нему категориям потребителей</t>
    </r>
    <r>
      <rPr>
        <vertAlign val="superscript"/>
        <sz val="11"/>
        <color indexed="8"/>
        <rFont val="Times New Roman"/>
        <family val="1"/>
        <charset val="204"/>
      </rPr>
      <t>3</t>
    </r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</si>
  <si>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</si>
  <si>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</si>
  <si>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</si>
  <si>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</si>
  <si>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Приказ №27/1 от 13.01.2020г.</t>
  </si>
  <si>
    <t>3.8.</t>
  </si>
  <si>
    <t>Суммарный объем производства и потребления электрической энергии участниками оптового рынка электрической энергии****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</si>
  <si>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</si>
  <si>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</si>
  <si>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</si>
  <si>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t>Расходы, связанные с производством и реализацией товаров, работ и услуг**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операционные (подконтрольные) расходы***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</si>
  <si>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</si>
  <si>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</si>
  <si>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</si>
  <si>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</si>
  <si>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</si>
  <si>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t>Расходы, за исключением указанных в позиции 4.1**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неподконтрольные расходы*** - всего***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</si>
  <si>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</si>
  <si>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</si>
  <si>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</si>
  <si>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</si>
  <si>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</si>
  <si>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</si>
  <si>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</si>
  <si>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единиц***</t>
  </si>
  <si>
    <t>у.е.</t>
  </si>
  <si>
    <t>4.6.</t>
  </si>
  <si>
    <t>Операционные (подконтрольные) расходы на условную единицу***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</si>
  <si>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</si>
  <si>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</si>
  <si>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</si>
  <si>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</si>
  <si>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</si>
  <si>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</si>
  <si>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</si>
  <si>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</si>
  <si>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человека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</si>
  <si>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</si>
  <si>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</si>
  <si>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в жилищно-коммунальном хозяйстве Российской Федерации на 2017 - 2019 годы (утв.  Общероссийским отраслевым объединением работодателей сферы жизнеобеспечения, Общероссийским профсоюзом работников жизнеобеспечения 08.12.2016), с пролонгацией до 31.12.2022 г.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</si>
  <si>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</si>
  <si>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</si>
  <si>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</si>
  <si>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</si>
  <si>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</si>
  <si>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</si>
  <si>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</si>
  <si>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</si>
  <si>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</si>
  <si>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</si>
  <si>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</si>
  <si>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</si>
  <si>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 xml:space="preserve">сверх социальной нормы </t>
  </si>
  <si>
    <t xml:space="preserve">тыс.кВт·ч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</si>
  <si>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</si>
  <si>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</si>
  <si>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</si>
  <si>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 xml:space="preserve">в пределах социальной нормы 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</si>
  <si>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</si>
  <si>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</si>
  <si>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</si>
  <si>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</si>
  <si>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</si>
  <si>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сверх социальной нормы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</si>
  <si>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</si>
  <si>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</si>
  <si>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</si>
  <si>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</si>
  <si>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</si>
  <si>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</si>
  <si>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</si>
  <si>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</si>
  <si>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</si>
  <si>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</si>
  <si>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</si>
  <si>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</si>
  <si>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</si>
  <si>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</si>
  <si>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</si>
  <si>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</si>
  <si>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</si>
  <si>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</si>
  <si>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</si>
  <si>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</si>
  <si>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</si>
  <si>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</si>
  <si>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</si>
  <si>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</si>
  <si>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</si>
  <si>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</si>
  <si>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</si>
  <si>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</si>
  <si>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</si>
  <si>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</si>
  <si>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</si>
  <si>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</si>
  <si>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</si>
  <si>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</si>
  <si>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</si>
  <si>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</si>
  <si>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</si>
  <si>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</si>
  <si>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</si>
  <si>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</si>
  <si>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</si>
  <si>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</si>
  <si>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</si>
  <si>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</si>
  <si>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</si>
  <si>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</si>
  <si>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</si>
  <si>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</si>
  <si>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</si>
  <si>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</si>
  <si>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</si>
  <si>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</si>
  <si>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</si>
  <si>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</si>
  <si>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млн.кВт·ч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</si>
  <si>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</si>
  <si>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</si>
  <si>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</si>
  <si>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</si>
  <si>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</si>
  <si>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</si>
  <si>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</si>
  <si>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</si>
  <si>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</si>
  <si>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</si>
  <si>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</si>
  <si>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</si>
  <si>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</si>
  <si>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</si>
  <si>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</si>
  <si>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</si>
  <si>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</si>
  <si>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</si>
  <si>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</si>
  <si>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</si>
  <si>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</si>
  <si>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</si>
  <si>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</si>
  <si>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</si>
  <si>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</si>
  <si>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</si>
  <si>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</si>
  <si>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</si>
  <si>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</si>
  <si>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</si>
  <si>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</si>
  <si>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</si>
  <si>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</si>
  <si>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</si>
  <si>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</si>
  <si>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</si>
  <si>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</si>
  <si>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</si>
  <si>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</si>
  <si>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</si>
  <si>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</si>
  <si>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</si>
  <si>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</si>
  <si>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</si>
  <si>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</si>
  <si>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</si>
  <si>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</si>
  <si>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</si>
  <si>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</si>
  <si>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</si>
  <si>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</si>
  <si>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</si>
  <si>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</si>
  <si>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</si>
  <si>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</si>
  <si>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</si>
  <si>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</si>
  <si>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</si>
  <si>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</si>
  <si>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</si>
  <si>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</si>
  <si>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первое
полу-
годие</t>
  </si>
  <si>
    <t>второе
полу-
годие</t>
  </si>
  <si>
    <t>Для организаций, относящихся к субъектам естественных монополий:</t>
  </si>
  <si>
    <t>мои проверки</t>
  </si>
  <si>
    <t>услуги по оперативно-диспетчерскому управлению в электроэнергетике:</t>
  </si>
  <si>
    <t>тариф на услуги по оперативно- 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</t>
  </si>
  <si>
    <t>рублей/МВт в месяц</t>
  </si>
  <si>
    <t>обеспечения функционирования технологической инфраструктуры оптового и розничных рынков, оказываемые 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</si>
  <si>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</t>
  </si>
  <si>
    <t>рублей/
МВт·ч</t>
  </si>
  <si>
    <t>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ситуаций, услуг по</t>
  </si>
  <si>
    <t>формированию технологического резерва мощностей, оказываемых акционерным обществом "Системный оператор Единой энергетической системы"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</si>
  <si>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</si>
  <si>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</si>
  <si>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</si>
  <si>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</si>
  <si>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</si>
  <si>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коммерческого оператора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</si>
  <si>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</si>
  <si>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</si>
  <si>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</si>
  <si>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</si>
  <si>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</si>
  <si>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</si>
  <si>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 тыс.кВт·ч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</si>
  <si>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</si>
  <si>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</si>
  <si>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</si>
  <si>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</si>
  <si>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</si>
  <si>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</si>
  <si>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</si>
  <si>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</si>
  <si>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1,2-2,5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</si>
  <si>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2,5-7,0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</si>
  <si>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7,0-13,0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</si>
  <si>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</si>
  <si>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</si>
  <si>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</si>
  <si>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</si>
  <si>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</si>
  <si>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 Гкал/ч в месяц</t>
  </si>
  <si>
    <t>4.4.2.</t>
  </si>
  <si>
    <t>тариф на тепловую энергию</t>
  </si>
  <si>
    <t>средний тариф на теплоноситель, в том числе:</t>
  </si>
  <si>
    <t>рублей/куб. метр</t>
  </si>
  <si>
    <t>вода</t>
  </si>
  <si>
    <t>пар</t>
  </si>
  <si>
    <t xml:space="preserve">Примечания:  </t>
  </si>
  <si>
    <t>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</si>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</sst>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10" fontId="7" fillId="0" borderId="5" xfId="0" applyNumberFormat="1" applyFont="1" applyBorder="1" applyAlignment="1">
      <alignment horizontal="center" vertical="top" wrapText="1"/>
    </xf>
    <xf numFmtId="10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3" fontId="3" fillId="0" borderId="5" xfId="0" applyNumberFormat="1" applyFont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justify" vertical="top" wrapText="1"/>
    </xf>
    <xf numFmtId="164" fontId="3" fillId="0" borderId="0" xfId="0" applyNumberFormat="1" applyFont="1"/>
    <xf numFmtId="0" fontId="7" fillId="0" borderId="5" xfId="0" applyFont="1" applyBorder="1" applyAlignment="1">
      <alignment horizontal="left" vertical="top" wrapText="1" indent="2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justify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justify"/>
    </xf>
    <xf numFmtId="49" fontId="3" fillId="0" borderId="1" xfId="0" applyNumberFormat="1" applyFont="1" applyBorder="1" applyAlignment="1">
      <alignment horizontal="justify" wrapText="1"/>
    </xf>
    <xf numFmtId="49" fontId="1" fillId="0" borderId="1" xfId="1" applyNumberFormat="1" applyBorder="1" applyAlignment="1">
      <alignment horizontal="justify"/>
    </xf>
    <xf numFmtId="49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0</xdr:rowOff>
        </xdr:from>
        <xdr:to>
          <xdr:col>1</xdr:col>
          <xdr:colOff>76200</xdr:colOff>
          <xdr:row>23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1</xdr:col>
          <xdr:colOff>76200</xdr:colOff>
          <xdr:row>28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0</xdr:rowOff>
        </xdr:from>
        <xdr:to>
          <xdr:col>1</xdr:col>
          <xdr:colOff>76200</xdr:colOff>
          <xdr:row>23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1</xdr:col>
          <xdr:colOff>76200</xdr:colOff>
          <xdr:row>28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0;&#1057;&#1050;&#1040;&#1044;&#1069;&#1053;&#1045;&#1056;&#1043;&#1054;&#1057;&#1045;&#1058;&#1068;/&#1090;&#1072;&#1088;&#1080;&#1092;&#1085;&#1086;&#1077;%20&#1088;&#1077;&#1075;&#1091;&#1083;&#1080;&#1088;&#1086;&#1074;&#1072;&#1085;&#1080;&#1077;%20&#1050;&#1069;&#1057;/&#1050;&#1069;&#1057;%20&#1085;&#1072;%202023/&#1056;&#1040;&#1057;&#1063;&#1045;&#1058;%20&#1050;&#1069;&#1057;%20&#1085;&#1072;%202023&#1075;.%2001.10.2022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69;&#1057;&#1050;/&#1090;&#1072;&#1088;&#1080;&#1092;&#1085;&#1086;&#1077;%20&#1088;&#1077;&#1075;&#1091;&#1083;&#1080;&#1088;&#1086;&#1074;&#1072;&#1085;&#1080;&#1077;%20&#1042;&#1069;&#1057;&#1050;/&#1042;&#1069;&#1057;&#1050;%20&#1085;&#1072;%202023/&#1055;&#1059;&#1041;&#1051;&#1048;&#1050;&#1040;&#1062;&#1048;&#1071;/&#1055;&#1088;&#1077;&#1076;&#1083;&#1086;&#1078;&#1077;&#1085;&#1080;&#1077;%20&#1086;%20&#1088;&#1072;&#1079;&#1084;&#1077;&#1088;&#1077;%20&#1094;&#1077;&#1085;%20(&#1090;&#1072;&#1088;&#1080;&#1092;&#1086;&#1074;),%20&#1076;&#1086;&#1083;&#1075;&#1086;&#1089;&#1088;&#1086;&#1095;&#1085;&#1099;&#1093;%20&#1087;&#1072;&#1088;&#1072;&#1084;&#1077;&#1090;&#1088;&#1086;&#1074;%20&#1088;&#1077;&#1075;&#1091;&#1083;&#1080;&#1088;&#1086;&#1074;&#1072;&#1085;&#1080;&#1103;%20(&#1074;&#1080;&#1076;%20&#1094;&#1077;&#1085;&#1099;%20(&#1090;&#1072;&#1088;&#1080;&#1092;&#1072;)%20&#1054;&#1054;&#1054;%20&#1042;&#1069;&#1057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ключение"/>
      <sheetName val="Титульный"/>
      <sheetName val="регулирование 2022"/>
      <sheetName val="расчет 2023"/>
      <sheetName val="расчет 2022-2026"/>
      <sheetName val="публик1"/>
      <sheetName val="публик2"/>
      <sheetName val="публик3"/>
      <sheetName val="НЕДОПОЛУЧ ДОХ"/>
      <sheetName val="выпадающие"/>
      <sheetName val=" Корректировки на  2023"/>
      <sheetName val="факт. смета  2021"/>
      <sheetName val="Лист5"/>
      <sheetName val="Расчет НВВ"/>
      <sheetName val="Расчет тарифов"/>
      <sheetName val="Корректировка 2021"/>
      <sheetName val="ФСК"/>
      <sheetName val="ТНС и Россети 2021г."/>
      <sheetName val="Корректировки на 2023-2025гг."/>
      <sheetName val="форм. 3.1."/>
      <sheetName val="дог. с УИЦ"/>
      <sheetName val="КНК"/>
      <sheetName val="Распределение ИР"/>
      <sheetName val="Техзаключение"/>
      <sheetName val="Расчет НВВ 2019"/>
      <sheetName val="Расчет тарифов 2019"/>
      <sheetName val="Прил 1"/>
      <sheetName val="Прил 2"/>
      <sheetName val="Расч У.Е. ТП"/>
      <sheetName val="Расч У.Е. ЛЭП"/>
      <sheetName val="список организаций "/>
    </sheetNames>
    <sheetDataSet>
      <sheetData sheetId="0"/>
      <sheetData sheetId="1"/>
      <sheetData sheetId="2"/>
      <sheetData sheetId="3"/>
      <sheetData sheetId="4"/>
      <sheetData sheetId="5">
        <row r="12">
          <cell r="G12">
            <v>1954.65</v>
          </cell>
          <cell r="K12">
            <v>2178.1369999999997</v>
          </cell>
        </row>
        <row r="15">
          <cell r="E15">
            <v>23156.024880000004</v>
          </cell>
          <cell r="G15">
            <v>21688.34</v>
          </cell>
          <cell r="K15">
            <v>25191.770000000004</v>
          </cell>
        </row>
        <row r="16">
          <cell r="G16">
            <v>3659.23</v>
          </cell>
          <cell r="K16">
            <v>4250.32</v>
          </cell>
        </row>
        <row r="20">
          <cell r="G20">
            <v>15523.47</v>
          </cell>
          <cell r="K20">
            <v>18031.060000000001</v>
          </cell>
        </row>
        <row r="37">
          <cell r="G37">
            <v>87707.489999999991</v>
          </cell>
          <cell r="K37">
            <v>111763.44494356</v>
          </cell>
        </row>
        <row r="43">
          <cell r="E43">
            <v>68789.302830000001</v>
          </cell>
          <cell r="G43">
            <v>49285.17</v>
          </cell>
          <cell r="K43">
            <v>70820.62</v>
          </cell>
        </row>
        <row r="45">
          <cell r="E45">
            <v>2351.8000000000002</v>
          </cell>
          <cell r="G45">
            <v>12677</v>
          </cell>
          <cell r="K45">
            <v>2351.8000000000002</v>
          </cell>
        </row>
        <row r="57">
          <cell r="G57">
            <v>9601.19</v>
          </cell>
          <cell r="K57">
            <v>118104.75</v>
          </cell>
        </row>
        <row r="62">
          <cell r="E62">
            <v>130846.46503000001</v>
          </cell>
          <cell r="G62">
            <v>130903.66999999998</v>
          </cell>
          <cell r="K62">
            <v>270968.64600000001</v>
          </cell>
        </row>
        <row r="63">
          <cell r="H63">
            <v>440879.98083365738</v>
          </cell>
          <cell r="I63">
            <v>446684.22566600883</v>
          </cell>
        </row>
        <row r="64">
          <cell r="H64">
            <v>194.90599304628668</v>
          </cell>
          <cell r="I64">
            <v>241.3696508313148</v>
          </cell>
        </row>
        <row r="65">
          <cell r="H65">
            <v>3.6747119372078587</v>
          </cell>
          <cell r="I65">
            <v>3.7669877129094096</v>
          </cell>
        </row>
        <row r="68">
          <cell r="E68">
            <v>40.770000000000003</v>
          </cell>
          <cell r="G68">
            <v>46.362000000000002</v>
          </cell>
          <cell r="K68">
            <v>47.899426717905456</v>
          </cell>
        </row>
        <row r="73">
          <cell r="E73">
            <v>6.6282041135137488</v>
          </cell>
          <cell r="G73">
            <v>5.6908386120828212</v>
          </cell>
          <cell r="K73">
            <v>5.6908421265287723</v>
          </cell>
        </row>
        <row r="74">
          <cell r="E74">
            <v>72825.490000000005</v>
          </cell>
          <cell r="G74">
            <v>62344.25</v>
          </cell>
          <cell r="K74">
            <v>72824.399999999994</v>
          </cell>
        </row>
        <row r="77">
          <cell r="G77">
            <v>30.3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стр.3"/>
    </sheetNames>
    <sheetDataSet>
      <sheetData sheetId="0" refreshError="1"/>
      <sheetData sheetId="1" refreshError="1">
        <row r="7">
          <cell r="F7">
            <v>95497.881759999989</v>
          </cell>
        </row>
        <row r="16">
          <cell r="F16">
            <v>53.716999999999999</v>
          </cell>
        </row>
        <row r="17">
          <cell r="F17">
            <v>79097.375999999989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oo.kesvrn@yandex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3" Type="http://schemas.openxmlformats.org/officeDocument/2006/relationships/oleObject" Target="../embeddings/oleObject5.bin"/><Relationship Id="rId7" Type="http://schemas.openxmlformats.org/officeDocument/2006/relationships/oleObject" Target="../embeddings/oleObject7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6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4"/>
  <sheetViews>
    <sheetView workbookViewId="0">
      <selection sqref="A1:XFD1048576"/>
    </sheetView>
  </sheetViews>
  <sheetFormatPr defaultColWidth="0.85546875" defaultRowHeight="12.75" customHeight="1" x14ac:dyDescent="0.25"/>
  <cols>
    <col min="1" max="89" width="0.85546875" style="1"/>
    <col min="90" max="90" width="1" style="1" customWidth="1"/>
    <col min="91" max="91" width="0.85546875" style="1"/>
    <col min="92" max="93" width="1" style="1" customWidth="1"/>
    <col min="94" max="106" width="0.85546875" style="1"/>
    <col min="107" max="107" width="1.140625" style="1" customWidth="1"/>
    <col min="108" max="108" width="0.42578125" style="1" customWidth="1"/>
    <col min="109" max="345" width="0.85546875" style="1"/>
    <col min="346" max="346" width="1" style="1" customWidth="1"/>
    <col min="347" max="347" width="0.85546875" style="1"/>
    <col min="348" max="349" width="1" style="1" customWidth="1"/>
    <col min="350" max="362" width="0.85546875" style="1"/>
    <col min="363" max="363" width="1.140625" style="1" customWidth="1"/>
    <col min="364" max="364" width="0.42578125" style="1" customWidth="1"/>
    <col min="365" max="601" width="0.85546875" style="1"/>
    <col min="602" max="602" width="1" style="1" customWidth="1"/>
    <col min="603" max="603" width="0.85546875" style="1"/>
    <col min="604" max="605" width="1" style="1" customWidth="1"/>
    <col min="606" max="618" width="0.85546875" style="1"/>
    <col min="619" max="619" width="1.140625" style="1" customWidth="1"/>
    <col min="620" max="620" width="0.42578125" style="1" customWidth="1"/>
    <col min="621" max="857" width="0.85546875" style="1"/>
    <col min="858" max="858" width="1" style="1" customWidth="1"/>
    <col min="859" max="859" width="0.85546875" style="1"/>
    <col min="860" max="861" width="1" style="1" customWidth="1"/>
    <col min="862" max="874" width="0.85546875" style="1"/>
    <col min="875" max="875" width="1.140625" style="1" customWidth="1"/>
    <col min="876" max="876" width="0.42578125" style="1" customWidth="1"/>
    <col min="877" max="1113" width="0.85546875" style="1"/>
    <col min="1114" max="1114" width="1" style="1" customWidth="1"/>
    <col min="1115" max="1115" width="0.85546875" style="1"/>
    <col min="1116" max="1117" width="1" style="1" customWidth="1"/>
    <col min="1118" max="1130" width="0.85546875" style="1"/>
    <col min="1131" max="1131" width="1.140625" style="1" customWidth="1"/>
    <col min="1132" max="1132" width="0.42578125" style="1" customWidth="1"/>
    <col min="1133" max="1369" width="0.85546875" style="1"/>
    <col min="1370" max="1370" width="1" style="1" customWidth="1"/>
    <col min="1371" max="1371" width="0.85546875" style="1"/>
    <col min="1372" max="1373" width="1" style="1" customWidth="1"/>
    <col min="1374" max="1386" width="0.85546875" style="1"/>
    <col min="1387" max="1387" width="1.140625" style="1" customWidth="1"/>
    <col min="1388" max="1388" width="0.42578125" style="1" customWidth="1"/>
    <col min="1389" max="1625" width="0.85546875" style="1"/>
    <col min="1626" max="1626" width="1" style="1" customWidth="1"/>
    <col min="1627" max="1627" width="0.85546875" style="1"/>
    <col min="1628" max="1629" width="1" style="1" customWidth="1"/>
    <col min="1630" max="1642" width="0.85546875" style="1"/>
    <col min="1643" max="1643" width="1.140625" style="1" customWidth="1"/>
    <col min="1644" max="1644" width="0.42578125" style="1" customWidth="1"/>
    <col min="1645" max="1881" width="0.85546875" style="1"/>
    <col min="1882" max="1882" width="1" style="1" customWidth="1"/>
    <col min="1883" max="1883" width="0.85546875" style="1"/>
    <col min="1884" max="1885" width="1" style="1" customWidth="1"/>
    <col min="1886" max="1898" width="0.85546875" style="1"/>
    <col min="1899" max="1899" width="1.140625" style="1" customWidth="1"/>
    <col min="1900" max="1900" width="0.42578125" style="1" customWidth="1"/>
    <col min="1901" max="2137" width="0.85546875" style="1"/>
    <col min="2138" max="2138" width="1" style="1" customWidth="1"/>
    <col min="2139" max="2139" width="0.85546875" style="1"/>
    <col min="2140" max="2141" width="1" style="1" customWidth="1"/>
    <col min="2142" max="2154" width="0.85546875" style="1"/>
    <col min="2155" max="2155" width="1.140625" style="1" customWidth="1"/>
    <col min="2156" max="2156" width="0.42578125" style="1" customWidth="1"/>
    <col min="2157" max="2393" width="0.85546875" style="1"/>
    <col min="2394" max="2394" width="1" style="1" customWidth="1"/>
    <col min="2395" max="2395" width="0.85546875" style="1"/>
    <col min="2396" max="2397" width="1" style="1" customWidth="1"/>
    <col min="2398" max="2410" width="0.85546875" style="1"/>
    <col min="2411" max="2411" width="1.140625" style="1" customWidth="1"/>
    <col min="2412" max="2412" width="0.42578125" style="1" customWidth="1"/>
    <col min="2413" max="2649" width="0.85546875" style="1"/>
    <col min="2650" max="2650" width="1" style="1" customWidth="1"/>
    <col min="2651" max="2651" width="0.85546875" style="1"/>
    <col min="2652" max="2653" width="1" style="1" customWidth="1"/>
    <col min="2654" max="2666" width="0.85546875" style="1"/>
    <col min="2667" max="2667" width="1.140625" style="1" customWidth="1"/>
    <col min="2668" max="2668" width="0.42578125" style="1" customWidth="1"/>
    <col min="2669" max="2905" width="0.85546875" style="1"/>
    <col min="2906" max="2906" width="1" style="1" customWidth="1"/>
    <col min="2907" max="2907" width="0.85546875" style="1"/>
    <col min="2908" max="2909" width="1" style="1" customWidth="1"/>
    <col min="2910" max="2922" width="0.85546875" style="1"/>
    <col min="2923" max="2923" width="1.140625" style="1" customWidth="1"/>
    <col min="2924" max="2924" width="0.42578125" style="1" customWidth="1"/>
    <col min="2925" max="3161" width="0.85546875" style="1"/>
    <col min="3162" max="3162" width="1" style="1" customWidth="1"/>
    <col min="3163" max="3163" width="0.85546875" style="1"/>
    <col min="3164" max="3165" width="1" style="1" customWidth="1"/>
    <col min="3166" max="3178" width="0.85546875" style="1"/>
    <col min="3179" max="3179" width="1.140625" style="1" customWidth="1"/>
    <col min="3180" max="3180" width="0.42578125" style="1" customWidth="1"/>
    <col min="3181" max="3417" width="0.85546875" style="1"/>
    <col min="3418" max="3418" width="1" style="1" customWidth="1"/>
    <col min="3419" max="3419" width="0.85546875" style="1"/>
    <col min="3420" max="3421" width="1" style="1" customWidth="1"/>
    <col min="3422" max="3434" width="0.85546875" style="1"/>
    <col min="3435" max="3435" width="1.140625" style="1" customWidth="1"/>
    <col min="3436" max="3436" width="0.42578125" style="1" customWidth="1"/>
    <col min="3437" max="3673" width="0.85546875" style="1"/>
    <col min="3674" max="3674" width="1" style="1" customWidth="1"/>
    <col min="3675" max="3675" width="0.85546875" style="1"/>
    <col min="3676" max="3677" width="1" style="1" customWidth="1"/>
    <col min="3678" max="3690" width="0.85546875" style="1"/>
    <col min="3691" max="3691" width="1.140625" style="1" customWidth="1"/>
    <col min="3692" max="3692" width="0.42578125" style="1" customWidth="1"/>
    <col min="3693" max="3929" width="0.85546875" style="1"/>
    <col min="3930" max="3930" width="1" style="1" customWidth="1"/>
    <col min="3931" max="3931" width="0.85546875" style="1"/>
    <col min="3932" max="3933" width="1" style="1" customWidth="1"/>
    <col min="3934" max="3946" width="0.85546875" style="1"/>
    <col min="3947" max="3947" width="1.140625" style="1" customWidth="1"/>
    <col min="3948" max="3948" width="0.42578125" style="1" customWidth="1"/>
    <col min="3949" max="4185" width="0.85546875" style="1"/>
    <col min="4186" max="4186" width="1" style="1" customWidth="1"/>
    <col min="4187" max="4187" width="0.85546875" style="1"/>
    <col min="4188" max="4189" width="1" style="1" customWidth="1"/>
    <col min="4190" max="4202" width="0.85546875" style="1"/>
    <col min="4203" max="4203" width="1.140625" style="1" customWidth="1"/>
    <col min="4204" max="4204" width="0.42578125" style="1" customWidth="1"/>
    <col min="4205" max="4441" width="0.85546875" style="1"/>
    <col min="4442" max="4442" width="1" style="1" customWidth="1"/>
    <col min="4443" max="4443" width="0.85546875" style="1"/>
    <col min="4444" max="4445" width="1" style="1" customWidth="1"/>
    <col min="4446" max="4458" width="0.85546875" style="1"/>
    <col min="4459" max="4459" width="1.140625" style="1" customWidth="1"/>
    <col min="4460" max="4460" width="0.42578125" style="1" customWidth="1"/>
    <col min="4461" max="4697" width="0.85546875" style="1"/>
    <col min="4698" max="4698" width="1" style="1" customWidth="1"/>
    <col min="4699" max="4699" width="0.85546875" style="1"/>
    <col min="4700" max="4701" width="1" style="1" customWidth="1"/>
    <col min="4702" max="4714" width="0.85546875" style="1"/>
    <col min="4715" max="4715" width="1.140625" style="1" customWidth="1"/>
    <col min="4716" max="4716" width="0.42578125" style="1" customWidth="1"/>
    <col min="4717" max="4953" width="0.85546875" style="1"/>
    <col min="4954" max="4954" width="1" style="1" customWidth="1"/>
    <col min="4955" max="4955" width="0.85546875" style="1"/>
    <col min="4956" max="4957" width="1" style="1" customWidth="1"/>
    <col min="4958" max="4970" width="0.85546875" style="1"/>
    <col min="4971" max="4971" width="1.140625" style="1" customWidth="1"/>
    <col min="4972" max="4972" width="0.42578125" style="1" customWidth="1"/>
    <col min="4973" max="5209" width="0.85546875" style="1"/>
    <col min="5210" max="5210" width="1" style="1" customWidth="1"/>
    <col min="5211" max="5211" width="0.85546875" style="1"/>
    <col min="5212" max="5213" width="1" style="1" customWidth="1"/>
    <col min="5214" max="5226" width="0.85546875" style="1"/>
    <col min="5227" max="5227" width="1.140625" style="1" customWidth="1"/>
    <col min="5228" max="5228" width="0.42578125" style="1" customWidth="1"/>
    <col min="5229" max="5465" width="0.85546875" style="1"/>
    <col min="5466" max="5466" width="1" style="1" customWidth="1"/>
    <col min="5467" max="5467" width="0.85546875" style="1"/>
    <col min="5468" max="5469" width="1" style="1" customWidth="1"/>
    <col min="5470" max="5482" width="0.85546875" style="1"/>
    <col min="5483" max="5483" width="1.140625" style="1" customWidth="1"/>
    <col min="5484" max="5484" width="0.42578125" style="1" customWidth="1"/>
    <col min="5485" max="5721" width="0.85546875" style="1"/>
    <col min="5722" max="5722" width="1" style="1" customWidth="1"/>
    <col min="5723" max="5723" width="0.85546875" style="1"/>
    <col min="5724" max="5725" width="1" style="1" customWidth="1"/>
    <col min="5726" max="5738" width="0.85546875" style="1"/>
    <col min="5739" max="5739" width="1.140625" style="1" customWidth="1"/>
    <col min="5740" max="5740" width="0.42578125" style="1" customWidth="1"/>
    <col min="5741" max="5977" width="0.85546875" style="1"/>
    <col min="5978" max="5978" width="1" style="1" customWidth="1"/>
    <col min="5979" max="5979" width="0.85546875" style="1"/>
    <col min="5980" max="5981" width="1" style="1" customWidth="1"/>
    <col min="5982" max="5994" width="0.85546875" style="1"/>
    <col min="5995" max="5995" width="1.140625" style="1" customWidth="1"/>
    <col min="5996" max="5996" width="0.42578125" style="1" customWidth="1"/>
    <col min="5997" max="6233" width="0.85546875" style="1"/>
    <col min="6234" max="6234" width="1" style="1" customWidth="1"/>
    <col min="6235" max="6235" width="0.85546875" style="1"/>
    <col min="6236" max="6237" width="1" style="1" customWidth="1"/>
    <col min="6238" max="6250" width="0.85546875" style="1"/>
    <col min="6251" max="6251" width="1.140625" style="1" customWidth="1"/>
    <col min="6252" max="6252" width="0.42578125" style="1" customWidth="1"/>
    <col min="6253" max="6489" width="0.85546875" style="1"/>
    <col min="6490" max="6490" width="1" style="1" customWidth="1"/>
    <col min="6491" max="6491" width="0.85546875" style="1"/>
    <col min="6492" max="6493" width="1" style="1" customWidth="1"/>
    <col min="6494" max="6506" width="0.85546875" style="1"/>
    <col min="6507" max="6507" width="1.140625" style="1" customWidth="1"/>
    <col min="6508" max="6508" width="0.42578125" style="1" customWidth="1"/>
    <col min="6509" max="6745" width="0.85546875" style="1"/>
    <col min="6746" max="6746" width="1" style="1" customWidth="1"/>
    <col min="6747" max="6747" width="0.85546875" style="1"/>
    <col min="6748" max="6749" width="1" style="1" customWidth="1"/>
    <col min="6750" max="6762" width="0.85546875" style="1"/>
    <col min="6763" max="6763" width="1.140625" style="1" customWidth="1"/>
    <col min="6764" max="6764" width="0.42578125" style="1" customWidth="1"/>
    <col min="6765" max="7001" width="0.85546875" style="1"/>
    <col min="7002" max="7002" width="1" style="1" customWidth="1"/>
    <col min="7003" max="7003" width="0.85546875" style="1"/>
    <col min="7004" max="7005" width="1" style="1" customWidth="1"/>
    <col min="7006" max="7018" width="0.85546875" style="1"/>
    <col min="7019" max="7019" width="1.140625" style="1" customWidth="1"/>
    <col min="7020" max="7020" width="0.42578125" style="1" customWidth="1"/>
    <col min="7021" max="7257" width="0.85546875" style="1"/>
    <col min="7258" max="7258" width="1" style="1" customWidth="1"/>
    <col min="7259" max="7259" width="0.85546875" style="1"/>
    <col min="7260" max="7261" width="1" style="1" customWidth="1"/>
    <col min="7262" max="7274" width="0.85546875" style="1"/>
    <col min="7275" max="7275" width="1.140625" style="1" customWidth="1"/>
    <col min="7276" max="7276" width="0.42578125" style="1" customWidth="1"/>
    <col min="7277" max="7513" width="0.85546875" style="1"/>
    <col min="7514" max="7514" width="1" style="1" customWidth="1"/>
    <col min="7515" max="7515" width="0.85546875" style="1"/>
    <col min="7516" max="7517" width="1" style="1" customWidth="1"/>
    <col min="7518" max="7530" width="0.85546875" style="1"/>
    <col min="7531" max="7531" width="1.140625" style="1" customWidth="1"/>
    <col min="7532" max="7532" width="0.42578125" style="1" customWidth="1"/>
    <col min="7533" max="7769" width="0.85546875" style="1"/>
    <col min="7770" max="7770" width="1" style="1" customWidth="1"/>
    <col min="7771" max="7771" width="0.85546875" style="1"/>
    <col min="7772" max="7773" width="1" style="1" customWidth="1"/>
    <col min="7774" max="7786" width="0.85546875" style="1"/>
    <col min="7787" max="7787" width="1.140625" style="1" customWidth="1"/>
    <col min="7788" max="7788" width="0.42578125" style="1" customWidth="1"/>
    <col min="7789" max="8025" width="0.85546875" style="1"/>
    <col min="8026" max="8026" width="1" style="1" customWidth="1"/>
    <col min="8027" max="8027" width="0.85546875" style="1"/>
    <col min="8028" max="8029" width="1" style="1" customWidth="1"/>
    <col min="8030" max="8042" width="0.85546875" style="1"/>
    <col min="8043" max="8043" width="1.140625" style="1" customWidth="1"/>
    <col min="8044" max="8044" width="0.42578125" style="1" customWidth="1"/>
    <col min="8045" max="8281" width="0.85546875" style="1"/>
    <col min="8282" max="8282" width="1" style="1" customWidth="1"/>
    <col min="8283" max="8283" width="0.85546875" style="1"/>
    <col min="8284" max="8285" width="1" style="1" customWidth="1"/>
    <col min="8286" max="8298" width="0.85546875" style="1"/>
    <col min="8299" max="8299" width="1.140625" style="1" customWidth="1"/>
    <col min="8300" max="8300" width="0.42578125" style="1" customWidth="1"/>
    <col min="8301" max="8537" width="0.85546875" style="1"/>
    <col min="8538" max="8538" width="1" style="1" customWidth="1"/>
    <col min="8539" max="8539" width="0.85546875" style="1"/>
    <col min="8540" max="8541" width="1" style="1" customWidth="1"/>
    <col min="8542" max="8554" width="0.85546875" style="1"/>
    <col min="8555" max="8555" width="1.140625" style="1" customWidth="1"/>
    <col min="8556" max="8556" width="0.42578125" style="1" customWidth="1"/>
    <col min="8557" max="8793" width="0.85546875" style="1"/>
    <col min="8794" max="8794" width="1" style="1" customWidth="1"/>
    <col min="8795" max="8795" width="0.85546875" style="1"/>
    <col min="8796" max="8797" width="1" style="1" customWidth="1"/>
    <col min="8798" max="8810" width="0.85546875" style="1"/>
    <col min="8811" max="8811" width="1.140625" style="1" customWidth="1"/>
    <col min="8812" max="8812" width="0.42578125" style="1" customWidth="1"/>
    <col min="8813" max="9049" width="0.85546875" style="1"/>
    <col min="9050" max="9050" width="1" style="1" customWidth="1"/>
    <col min="9051" max="9051" width="0.85546875" style="1"/>
    <col min="9052" max="9053" width="1" style="1" customWidth="1"/>
    <col min="9054" max="9066" width="0.85546875" style="1"/>
    <col min="9067" max="9067" width="1.140625" style="1" customWidth="1"/>
    <col min="9068" max="9068" width="0.42578125" style="1" customWidth="1"/>
    <col min="9069" max="9305" width="0.85546875" style="1"/>
    <col min="9306" max="9306" width="1" style="1" customWidth="1"/>
    <col min="9307" max="9307" width="0.85546875" style="1"/>
    <col min="9308" max="9309" width="1" style="1" customWidth="1"/>
    <col min="9310" max="9322" width="0.85546875" style="1"/>
    <col min="9323" max="9323" width="1.140625" style="1" customWidth="1"/>
    <col min="9324" max="9324" width="0.42578125" style="1" customWidth="1"/>
    <col min="9325" max="9561" width="0.85546875" style="1"/>
    <col min="9562" max="9562" width="1" style="1" customWidth="1"/>
    <col min="9563" max="9563" width="0.85546875" style="1"/>
    <col min="9564" max="9565" width="1" style="1" customWidth="1"/>
    <col min="9566" max="9578" width="0.85546875" style="1"/>
    <col min="9579" max="9579" width="1.140625" style="1" customWidth="1"/>
    <col min="9580" max="9580" width="0.42578125" style="1" customWidth="1"/>
    <col min="9581" max="9817" width="0.85546875" style="1"/>
    <col min="9818" max="9818" width="1" style="1" customWidth="1"/>
    <col min="9819" max="9819" width="0.85546875" style="1"/>
    <col min="9820" max="9821" width="1" style="1" customWidth="1"/>
    <col min="9822" max="9834" width="0.85546875" style="1"/>
    <col min="9835" max="9835" width="1.140625" style="1" customWidth="1"/>
    <col min="9836" max="9836" width="0.42578125" style="1" customWidth="1"/>
    <col min="9837" max="10073" width="0.85546875" style="1"/>
    <col min="10074" max="10074" width="1" style="1" customWidth="1"/>
    <col min="10075" max="10075" width="0.85546875" style="1"/>
    <col min="10076" max="10077" width="1" style="1" customWidth="1"/>
    <col min="10078" max="10090" width="0.85546875" style="1"/>
    <col min="10091" max="10091" width="1.140625" style="1" customWidth="1"/>
    <col min="10092" max="10092" width="0.42578125" style="1" customWidth="1"/>
    <col min="10093" max="10329" width="0.85546875" style="1"/>
    <col min="10330" max="10330" width="1" style="1" customWidth="1"/>
    <col min="10331" max="10331" width="0.85546875" style="1"/>
    <col min="10332" max="10333" width="1" style="1" customWidth="1"/>
    <col min="10334" max="10346" width="0.85546875" style="1"/>
    <col min="10347" max="10347" width="1.140625" style="1" customWidth="1"/>
    <col min="10348" max="10348" width="0.42578125" style="1" customWidth="1"/>
    <col min="10349" max="10585" width="0.85546875" style="1"/>
    <col min="10586" max="10586" width="1" style="1" customWidth="1"/>
    <col min="10587" max="10587" width="0.85546875" style="1"/>
    <col min="10588" max="10589" width="1" style="1" customWidth="1"/>
    <col min="10590" max="10602" width="0.85546875" style="1"/>
    <col min="10603" max="10603" width="1.140625" style="1" customWidth="1"/>
    <col min="10604" max="10604" width="0.42578125" style="1" customWidth="1"/>
    <col min="10605" max="10841" width="0.85546875" style="1"/>
    <col min="10842" max="10842" width="1" style="1" customWidth="1"/>
    <col min="10843" max="10843" width="0.85546875" style="1"/>
    <col min="10844" max="10845" width="1" style="1" customWidth="1"/>
    <col min="10846" max="10858" width="0.85546875" style="1"/>
    <col min="10859" max="10859" width="1.140625" style="1" customWidth="1"/>
    <col min="10860" max="10860" width="0.42578125" style="1" customWidth="1"/>
    <col min="10861" max="11097" width="0.85546875" style="1"/>
    <col min="11098" max="11098" width="1" style="1" customWidth="1"/>
    <col min="11099" max="11099" width="0.85546875" style="1"/>
    <col min="11100" max="11101" width="1" style="1" customWidth="1"/>
    <col min="11102" max="11114" width="0.85546875" style="1"/>
    <col min="11115" max="11115" width="1.140625" style="1" customWidth="1"/>
    <col min="11116" max="11116" width="0.42578125" style="1" customWidth="1"/>
    <col min="11117" max="11353" width="0.85546875" style="1"/>
    <col min="11354" max="11354" width="1" style="1" customWidth="1"/>
    <col min="11355" max="11355" width="0.85546875" style="1"/>
    <col min="11356" max="11357" width="1" style="1" customWidth="1"/>
    <col min="11358" max="11370" width="0.85546875" style="1"/>
    <col min="11371" max="11371" width="1.140625" style="1" customWidth="1"/>
    <col min="11372" max="11372" width="0.42578125" style="1" customWidth="1"/>
    <col min="11373" max="11609" width="0.85546875" style="1"/>
    <col min="11610" max="11610" width="1" style="1" customWidth="1"/>
    <col min="11611" max="11611" width="0.85546875" style="1"/>
    <col min="11612" max="11613" width="1" style="1" customWidth="1"/>
    <col min="11614" max="11626" width="0.85546875" style="1"/>
    <col min="11627" max="11627" width="1.140625" style="1" customWidth="1"/>
    <col min="11628" max="11628" width="0.42578125" style="1" customWidth="1"/>
    <col min="11629" max="11865" width="0.85546875" style="1"/>
    <col min="11866" max="11866" width="1" style="1" customWidth="1"/>
    <col min="11867" max="11867" width="0.85546875" style="1"/>
    <col min="11868" max="11869" width="1" style="1" customWidth="1"/>
    <col min="11870" max="11882" width="0.85546875" style="1"/>
    <col min="11883" max="11883" width="1.140625" style="1" customWidth="1"/>
    <col min="11884" max="11884" width="0.42578125" style="1" customWidth="1"/>
    <col min="11885" max="12121" width="0.85546875" style="1"/>
    <col min="12122" max="12122" width="1" style="1" customWidth="1"/>
    <col min="12123" max="12123" width="0.85546875" style="1"/>
    <col min="12124" max="12125" width="1" style="1" customWidth="1"/>
    <col min="12126" max="12138" width="0.85546875" style="1"/>
    <col min="12139" max="12139" width="1.140625" style="1" customWidth="1"/>
    <col min="12140" max="12140" width="0.42578125" style="1" customWidth="1"/>
    <col min="12141" max="12377" width="0.85546875" style="1"/>
    <col min="12378" max="12378" width="1" style="1" customWidth="1"/>
    <col min="12379" max="12379" width="0.85546875" style="1"/>
    <col min="12380" max="12381" width="1" style="1" customWidth="1"/>
    <col min="12382" max="12394" width="0.85546875" style="1"/>
    <col min="12395" max="12395" width="1.140625" style="1" customWidth="1"/>
    <col min="12396" max="12396" width="0.42578125" style="1" customWidth="1"/>
    <col min="12397" max="12633" width="0.85546875" style="1"/>
    <col min="12634" max="12634" width="1" style="1" customWidth="1"/>
    <col min="12635" max="12635" width="0.85546875" style="1"/>
    <col min="12636" max="12637" width="1" style="1" customWidth="1"/>
    <col min="12638" max="12650" width="0.85546875" style="1"/>
    <col min="12651" max="12651" width="1.140625" style="1" customWidth="1"/>
    <col min="12652" max="12652" width="0.42578125" style="1" customWidth="1"/>
    <col min="12653" max="12889" width="0.85546875" style="1"/>
    <col min="12890" max="12890" width="1" style="1" customWidth="1"/>
    <col min="12891" max="12891" width="0.85546875" style="1"/>
    <col min="12892" max="12893" width="1" style="1" customWidth="1"/>
    <col min="12894" max="12906" width="0.85546875" style="1"/>
    <col min="12907" max="12907" width="1.140625" style="1" customWidth="1"/>
    <col min="12908" max="12908" width="0.42578125" style="1" customWidth="1"/>
    <col min="12909" max="13145" width="0.85546875" style="1"/>
    <col min="13146" max="13146" width="1" style="1" customWidth="1"/>
    <col min="13147" max="13147" width="0.85546875" style="1"/>
    <col min="13148" max="13149" width="1" style="1" customWidth="1"/>
    <col min="13150" max="13162" width="0.85546875" style="1"/>
    <col min="13163" max="13163" width="1.140625" style="1" customWidth="1"/>
    <col min="13164" max="13164" width="0.42578125" style="1" customWidth="1"/>
    <col min="13165" max="13401" width="0.85546875" style="1"/>
    <col min="13402" max="13402" width="1" style="1" customWidth="1"/>
    <col min="13403" max="13403" width="0.85546875" style="1"/>
    <col min="13404" max="13405" width="1" style="1" customWidth="1"/>
    <col min="13406" max="13418" width="0.85546875" style="1"/>
    <col min="13419" max="13419" width="1.140625" style="1" customWidth="1"/>
    <col min="13420" max="13420" width="0.42578125" style="1" customWidth="1"/>
    <col min="13421" max="13657" width="0.85546875" style="1"/>
    <col min="13658" max="13658" width="1" style="1" customWidth="1"/>
    <col min="13659" max="13659" width="0.85546875" style="1"/>
    <col min="13660" max="13661" width="1" style="1" customWidth="1"/>
    <col min="13662" max="13674" width="0.85546875" style="1"/>
    <col min="13675" max="13675" width="1.140625" style="1" customWidth="1"/>
    <col min="13676" max="13676" width="0.42578125" style="1" customWidth="1"/>
    <col min="13677" max="13913" width="0.85546875" style="1"/>
    <col min="13914" max="13914" width="1" style="1" customWidth="1"/>
    <col min="13915" max="13915" width="0.85546875" style="1"/>
    <col min="13916" max="13917" width="1" style="1" customWidth="1"/>
    <col min="13918" max="13930" width="0.85546875" style="1"/>
    <col min="13931" max="13931" width="1.140625" style="1" customWidth="1"/>
    <col min="13932" max="13932" width="0.42578125" style="1" customWidth="1"/>
    <col min="13933" max="14169" width="0.85546875" style="1"/>
    <col min="14170" max="14170" width="1" style="1" customWidth="1"/>
    <col min="14171" max="14171" width="0.85546875" style="1"/>
    <col min="14172" max="14173" width="1" style="1" customWidth="1"/>
    <col min="14174" max="14186" width="0.85546875" style="1"/>
    <col min="14187" max="14187" width="1.140625" style="1" customWidth="1"/>
    <col min="14188" max="14188" width="0.42578125" style="1" customWidth="1"/>
    <col min="14189" max="14425" width="0.85546875" style="1"/>
    <col min="14426" max="14426" width="1" style="1" customWidth="1"/>
    <col min="14427" max="14427" width="0.85546875" style="1"/>
    <col min="14428" max="14429" width="1" style="1" customWidth="1"/>
    <col min="14430" max="14442" width="0.85546875" style="1"/>
    <col min="14443" max="14443" width="1.140625" style="1" customWidth="1"/>
    <col min="14444" max="14444" width="0.42578125" style="1" customWidth="1"/>
    <col min="14445" max="14681" width="0.85546875" style="1"/>
    <col min="14682" max="14682" width="1" style="1" customWidth="1"/>
    <col min="14683" max="14683" width="0.85546875" style="1"/>
    <col min="14684" max="14685" width="1" style="1" customWidth="1"/>
    <col min="14686" max="14698" width="0.85546875" style="1"/>
    <col min="14699" max="14699" width="1.140625" style="1" customWidth="1"/>
    <col min="14700" max="14700" width="0.42578125" style="1" customWidth="1"/>
    <col min="14701" max="14937" width="0.85546875" style="1"/>
    <col min="14938" max="14938" width="1" style="1" customWidth="1"/>
    <col min="14939" max="14939" width="0.85546875" style="1"/>
    <col min="14940" max="14941" width="1" style="1" customWidth="1"/>
    <col min="14942" max="14954" width="0.85546875" style="1"/>
    <col min="14955" max="14955" width="1.140625" style="1" customWidth="1"/>
    <col min="14956" max="14956" width="0.42578125" style="1" customWidth="1"/>
    <col min="14957" max="15193" width="0.85546875" style="1"/>
    <col min="15194" max="15194" width="1" style="1" customWidth="1"/>
    <col min="15195" max="15195" width="0.85546875" style="1"/>
    <col min="15196" max="15197" width="1" style="1" customWidth="1"/>
    <col min="15198" max="15210" width="0.85546875" style="1"/>
    <col min="15211" max="15211" width="1.140625" style="1" customWidth="1"/>
    <col min="15212" max="15212" width="0.42578125" style="1" customWidth="1"/>
    <col min="15213" max="15449" width="0.85546875" style="1"/>
    <col min="15450" max="15450" width="1" style="1" customWidth="1"/>
    <col min="15451" max="15451" width="0.85546875" style="1"/>
    <col min="15452" max="15453" width="1" style="1" customWidth="1"/>
    <col min="15454" max="15466" width="0.85546875" style="1"/>
    <col min="15467" max="15467" width="1.140625" style="1" customWidth="1"/>
    <col min="15468" max="15468" width="0.42578125" style="1" customWidth="1"/>
    <col min="15469" max="15705" width="0.85546875" style="1"/>
    <col min="15706" max="15706" width="1" style="1" customWidth="1"/>
    <col min="15707" max="15707" width="0.85546875" style="1"/>
    <col min="15708" max="15709" width="1" style="1" customWidth="1"/>
    <col min="15710" max="15722" width="0.85546875" style="1"/>
    <col min="15723" max="15723" width="1.140625" style="1" customWidth="1"/>
    <col min="15724" max="15724" width="0.42578125" style="1" customWidth="1"/>
    <col min="15725" max="15961" width="0.85546875" style="1"/>
    <col min="15962" max="15962" width="1" style="1" customWidth="1"/>
    <col min="15963" max="15963" width="0.85546875" style="1"/>
    <col min="15964" max="15965" width="1" style="1" customWidth="1"/>
    <col min="15966" max="15978" width="0.85546875" style="1"/>
    <col min="15979" max="15979" width="1.140625" style="1" customWidth="1"/>
    <col min="15980" max="15980" width="0.42578125" style="1" customWidth="1"/>
    <col min="15981" max="16217" width="0.85546875" style="1"/>
    <col min="16218" max="16218" width="1" style="1" customWidth="1"/>
    <col min="16219" max="16219" width="0.85546875" style="1"/>
    <col min="16220" max="16221" width="1" style="1" customWidth="1"/>
    <col min="16222" max="16234" width="0.85546875" style="1"/>
    <col min="16235" max="16235" width="1.140625" style="1" customWidth="1"/>
    <col min="16236" max="16236" width="0.42578125" style="1" customWidth="1"/>
    <col min="16237" max="16384" width="0.85546875" style="1"/>
  </cols>
  <sheetData>
    <row r="1" spans="1:107" ht="1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</row>
    <row r="2" spans="1:107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</row>
    <row r="3" spans="1:107" ht="1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</row>
    <row r="4" spans="1:107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</row>
    <row r="5" spans="1:107" ht="1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</row>
    <row r="6" spans="1:107" ht="1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</row>
    <row r="7" spans="1:107" ht="15.75" x14ac:dyDescent="0.25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</row>
    <row r="8" spans="1:107" ht="15.75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 t="s">
        <v>4</v>
      </c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8" t="s">
        <v>5</v>
      </c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</row>
    <row r="9" spans="1:107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59" t="s">
        <v>6</v>
      </c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ht="21" customHeight="1" x14ac:dyDescent="0.25">
      <c r="A10" s="60" t="s">
        <v>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</row>
    <row r="11" spans="1:107" s="3" customFormat="1" ht="14.25" x14ac:dyDescent="0.25">
      <c r="A11" s="61" t="s">
        <v>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</row>
    <row r="12" spans="1:107" ht="18" customHeight="1" x14ac:dyDescent="0.25">
      <c r="A12" s="60" t="s">
        <v>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</row>
    <row r="13" spans="1:107" s="3" customFormat="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7" ht="15" x14ac:dyDescent="0.25">
      <c r="A14" s="62" t="s">
        <v>10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</row>
    <row r="15" spans="1:107" ht="15" x14ac:dyDescent="0.25"/>
    <row r="16" spans="1:107" ht="16.5" customHeight="1" x14ac:dyDescent="0.25">
      <c r="A16" s="6"/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54" t="s">
        <v>7</v>
      </c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</row>
    <row r="17" spans="1:107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</row>
    <row r="18" spans="1:107" ht="16.5" customHeight="1" x14ac:dyDescent="0.25">
      <c r="A18" s="8"/>
      <c r="B18" s="6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4" t="s">
        <v>9</v>
      </c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</row>
    <row r="19" spans="1:107" ht="7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</row>
    <row r="20" spans="1:107" ht="16.5" customHeight="1" x14ac:dyDescent="0.25">
      <c r="A20" s="6"/>
      <c r="B20" s="6" t="s">
        <v>13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4" t="s">
        <v>14</v>
      </c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</row>
    <row r="21" spans="1:107" ht="6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3" customFormat="1" ht="16.5" customHeight="1" x14ac:dyDescent="0.25">
      <c r="A22" s="10"/>
      <c r="B22" s="6" t="s">
        <v>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54" t="s">
        <v>16</v>
      </c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</row>
    <row r="23" spans="1:107" ht="6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3" customFormat="1" ht="16.5" customHeight="1" x14ac:dyDescent="0.25">
      <c r="A24" s="7"/>
      <c r="B24" s="6" t="s">
        <v>17</v>
      </c>
      <c r="C24" s="7"/>
      <c r="D24" s="7"/>
      <c r="E24" s="7"/>
      <c r="F24" s="7"/>
      <c r="G24" s="7"/>
      <c r="H24" s="9"/>
      <c r="I24" s="64" t="s">
        <v>18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1:107" s="3" customFormat="1" ht="14.2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2"/>
    </row>
    <row r="26" spans="1:107" ht="16.5" customHeight="1" x14ac:dyDescent="0.25">
      <c r="A26" s="8"/>
      <c r="B26" s="6" t="s">
        <v>19</v>
      </c>
      <c r="C26" s="8"/>
      <c r="D26" s="8"/>
      <c r="E26" s="13"/>
      <c r="F26" s="13"/>
      <c r="G26" s="13"/>
      <c r="H26" s="13"/>
      <c r="I26" s="63" t="s">
        <v>20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</row>
    <row r="27" spans="1:107" ht="6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</row>
    <row r="28" spans="1:107" ht="16.5" customHeight="1" x14ac:dyDescent="0.25">
      <c r="A28" s="8"/>
      <c r="B28" s="6" t="s">
        <v>21</v>
      </c>
      <c r="C28" s="8"/>
      <c r="D28" s="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6"/>
      <c r="S28" s="6"/>
      <c r="T28" s="6"/>
      <c r="U28" s="6"/>
      <c r="V28" s="6"/>
      <c r="W28" s="6"/>
      <c r="X28" s="6"/>
      <c r="Y28" s="6"/>
      <c r="Z28" s="54" t="s">
        <v>22</v>
      </c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</row>
    <row r="29" spans="1:107" ht="6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</row>
    <row r="30" spans="1:107" ht="16.5" customHeight="1" x14ac:dyDescent="0.25">
      <c r="A30" s="10"/>
      <c r="B30" s="6" t="s">
        <v>23</v>
      </c>
      <c r="C30" s="13"/>
      <c r="D30" s="13"/>
      <c r="E30" s="13"/>
      <c r="F30" s="13"/>
      <c r="G30" s="13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8"/>
      <c r="AC30" s="8"/>
      <c r="AD30" s="8"/>
      <c r="AE30" s="65" t="s">
        <v>24</v>
      </c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</row>
    <row r="31" spans="1:107" ht="6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6"/>
      <c r="DC31" s="6"/>
    </row>
    <row r="32" spans="1:107" ht="16.5" customHeight="1" x14ac:dyDescent="0.25">
      <c r="A32" s="6"/>
      <c r="B32" s="6" t="s">
        <v>25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3" t="s">
        <v>26</v>
      </c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</row>
    <row r="33" spans="1:107" ht="6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6"/>
      <c r="DC33" s="6"/>
    </row>
    <row r="34" spans="1:107" ht="16.5" customHeight="1" x14ac:dyDescent="0.25">
      <c r="A34" s="14"/>
      <c r="B34" s="14" t="s">
        <v>27</v>
      </c>
      <c r="C34" s="14"/>
      <c r="D34" s="14"/>
      <c r="E34" s="14"/>
      <c r="F34" s="14"/>
      <c r="G34" s="14"/>
      <c r="H34" s="14"/>
      <c r="I34" s="63" t="s">
        <v>26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</row>
  </sheetData>
  <mergeCells count="25">
    <mergeCell ref="I34:DC34"/>
    <mergeCell ref="X22:DC22"/>
    <mergeCell ref="I24:DC24"/>
    <mergeCell ref="I26:DC26"/>
    <mergeCell ref="Z28:DC28"/>
    <mergeCell ref="AE30:DC30"/>
    <mergeCell ref="Z32:DC32"/>
    <mergeCell ref="X20:DC20"/>
    <mergeCell ref="A7:DC7"/>
    <mergeCell ref="A8:AV8"/>
    <mergeCell ref="AW8:CD8"/>
    <mergeCell ref="CE8:DC8"/>
    <mergeCell ref="AU9:CF9"/>
    <mergeCell ref="A10:DC10"/>
    <mergeCell ref="A11:DC11"/>
    <mergeCell ref="A12:DC12"/>
    <mergeCell ref="A14:DC14"/>
    <mergeCell ref="Z16:DC16"/>
    <mergeCell ref="AG18:DC18"/>
    <mergeCell ref="A6:DC6"/>
    <mergeCell ref="A1:DC1"/>
    <mergeCell ref="A2:DC2"/>
    <mergeCell ref="A3:DC3"/>
    <mergeCell ref="A4:DC4"/>
    <mergeCell ref="A5:DC5"/>
  </mergeCells>
  <hyperlinks>
    <hyperlink ref="AE30" r:id="rId1" xr:uid="{20EA4AC5-44C5-4D7C-894A-AC4174ECC1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9A11-F7F6-4AD9-B7C4-88A5EFAD7980}">
  <dimension ref="A1:I323"/>
  <sheetViews>
    <sheetView topLeftCell="B37" workbookViewId="0">
      <selection activeCell="J28" sqref="J28"/>
    </sheetView>
  </sheetViews>
  <sheetFormatPr defaultRowHeight="15" x14ac:dyDescent="0.25"/>
  <cols>
    <col min="1" max="1" width="7.5703125" style="15" customWidth="1"/>
    <col min="2" max="2" width="23.7109375" style="6" customWidth="1"/>
    <col min="3" max="3" width="11.7109375" style="6" customWidth="1"/>
    <col min="4" max="5" width="25.85546875" style="6" customWidth="1"/>
    <col min="6" max="6" width="23.5703125" style="6" customWidth="1"/>
    <col min="7" max="7" width="0.42578125" style="6" customWidth="1"/>
    <col min="8" max="8" width="10" style="6" bestFit="1" customWidth="1"/>
    <col min="9" max="256" width="9.140625" style="6"/>
    <col min="257" max="257" width="7.5703125" style="6" customWidth="1"/>
    <col min="258" max="258" width="23.7109375" style="6" customWidth="1"/>
    <col min="259" max="259" width="11.7109375" style="6" customWidth="1"/>
    <col min="260" max="260" width="17.7109375" style="6" customWidth="1"/>
    <col min="261" max="261" width="15.140625" style="6" customWidth="1"/>
    <col min="262" max="262" width="23.28515625" style="6" customWidth="1"/>
    <col min="263" max="263" width="0.42578125" style="6" customWidth="1"/>
    <col min="264" max="264" width="10" style="6" bestFit="1" customWidth="1"/>
    <col min="265" max="512" width="9.140625" style="6"/>
    <col min="513" max="513" width="7.5703125" style="6" customWidth="1"/>
    <col min="514" max="514" width="23.7109375" style="6" customWidth="1"/>
    <col min="515" max="515" width="11.7109375" style="6" customWidth="1"/>
    <col min="516" max="516" width="17.7109375" style="6" customWidth="1"/>
    <col min="517" max="517" width="15.140625" style="6" customWidth="1"/>
    <col min="518" max="518" width="23.28515625" style="6" customWidth="1"/>
    <col min="519" max="519" width="0.42578125" style="6" customWidth="1"/>
    <col min="520" max="520" width="10" style="6" bestFit="1" customWidth="1"/>
    <col min="521" max="768" width="9.140625" style="6"/>
    <col min="769" max="769" width="7.5703125" style="6" customWidth="1"/>
    <col min="770" max="770" width="23.7109375" style="6" customWidth="1"/>
    <col min="771" max="771" width="11.7109375" style="6" customWidth="1"/>
    <col min="772" max="772" width="17.7109375" style="6" customWidth="1"/>
    <col min="773" max="773" width="15.140625" style="6" customWidth="1"/>
    <col min="774" max="774" width="23.28515625" style="6" customWidth="1"/>
    <col min="775" max="775" width="0.42578125" style="6" customWidth="1"/>
    <col min="776" max="776" width="10" style="6" bestFit="1" customWidth="1"/>
    <col min="777" max="1024" width="9.140625" style="6"/>
    <col min="1025" max="1025" width="7.5703125" style="6" customWidth="1"/>
    <col min="1026" max="1026" width="23.7109375" style="6" customWidth="1"/>
    <col min="1027" max="1027" width="11.7109375" style="6" customWidth="1"/>
    <col min="1028" max="1028" width="17.7109375" style="6" customWidth="1"/>
    <col min="1029" max="1029" width="15.140625" style="6" customWidth="1"/>
    <col min="1030" max="1030" width="23.28515625" style="6" customWidth="1"/>
    <col min="1031" max="1031" width="0.42578125" style="6" customWidth="1"/>
    <col min="1032" max="1032" width="10" style="6" bestFit="1" customWidth="1"/>
    <col min="1033" max="1280" width="9.140625" style="6"/>
    <col min="1281" max="1281" width="7.5703125" style="6" customWidth="1"/>
    <col min="1282" max="1282" width="23.7109375" style="6" customWidth="1"/>
    <col min="1283" max="1283" width="11.7109375" style="6" customWidth="1"/>
    <col min="1284" max="1284" width="17.7109375" style="6" customWidth="1"/>
    <col min="1285" max="1285" width="15.140625" style="6" customWidth="1"/>
    <col min="1286" max="1286" width="23.28515625" style="6" customWidth="1"/>
    <col min="1287" max="1287" width="0.42578125" style="6" customWidth="1"/>
    <col min="1288" max="1288" width="10" style="6" bestFit="1" customWidth="1"/>
    <col min="1289" max="1536" width="9.140625" style="6"/>
    <col min="1537" max="1537" width="7.5703125" style="6" customWidth="1"/>
    <col min="1538" max="1538" width="23.7109375" style="6" customWidth="1"/>
    <col min="1539" max="1539" width="11.7109375" style="6" customWidth="1"/>
    <col min="1540" max="1540" width="17.7109375" style="6" customWidth="1"/>
    <col min="1541" max="1541" width="15.140625" style="6" customWidth="1"/>
    <col min="1542" max="1542" width="23.28515625" style="6" customWidth="1"/>
    <col min="1543" max="1543" width="0.42578125" style="6" customWidth="1"/>
    <col min="1544" max="1544" width="10" style="6" bestFit="1" customWidth="1"/>
    <col min="1545" max="1792" width="9.140625" style="6"/>
    <col min="1793" max="1793" width="7.5703125" style="6" customWidth="1"/>
    <col min="1794" max="1794" width="23.7109375" style="6" customWidth="1"/>
    <col min="1795" max="1795" width="11.7109375" style="6" customWidth="1"/>
    <col min="1796" max="1796" width="17.7109375" style="6" customWidth="1"/>
    <col min="1797" max="1797" width="15.140625" style="6" customWidth="1"/>
    <col min="1798" max="1798" width="23.28515625" style="6" customWidth="1"/>
    <col min="1799" max="1799" width="0.42578125" style="6" customWidth="1"/>
    <col min="1800" max="1800" width="10" style="6" bestFit="1" customWidth="1"/>
    <col min="1801" max="2048" width="9.140625" style="6"/>
    <col min="2049" max="2049" width="7.5703125" style="6" customWidth="1"/>
    <col min="2050" max="2050" width="23.7109375" style="6" customWidth="1"/>
    <col min="2051" max="2051" width="11.7109375" style="6" customWidth="1"/>
    <col min="2052" max="2052" width="17.7109375" style="6" customWidth="1"/>
    <col min="2053" max="2053" width="15.140625" style="6" customWidth="1"/>
    <col min="2054" max="2054" width="23.28515625" style="6" customWidth="1"/>
    <col min="2055" max="2055" width="0.42578125" style="6" customWidth="1"/>
    <col min="2056" max="2056" width="10" style="6" bestFit="1" customWidth="1"/>
    <col min="2057" max="2304" width="9.140625" style="6"/>
    <col min="2305" max="2305" width="7.5703125" style="6" customWidth="1"/>
    <col min="2306" max="2306" width="23.7109375" style="6" customWidth="1"/>
    <col min="2307" max="2307" width="11.7109375" style="6" customWidth="1"/>
    <col min="2308" max="2308" width="17.7109375" style="6" customWidth="1"/>
    <col min="2309" max="2309" width="15.140625" style="6" customWidth="1"/>
    <col min="2310" max="2310" width="23.28515625" style="6" customWidth="1"/>
    <col min="2311" max="2311" width="0.42578125" style="6" customWidth="1"/>
    <col min="2312" max="2312" width="10" style="6" bestFit="1" customWidth="1"/>
    <col min="2313" max="2560" width="9.140625" style="6"/>
    <col min="2561" max="2561" width="7.5703125" style="6" customWidth="1"/>
    <col min="2562" max="2562" width="23.7109375" style="6" customWidth="1"/>
    <col min="2563" max="2563" width="11.7109375" style="6" customWidth="1"/>
    <col min="2564" max="2564" width="17.7109375" style="6" customWidth="1"/>
    <col min="2565" max="2565" width="15.140625" style="6" customWidth="1"/>
    <col min="2566" max="2566" width="23.28515625" style="6" customWidth="1"/>
    <col min="2567" max="2567" width="0.42578125" style="6" customWidth="1"/>
    <col min="2568" max="2568" width="10" style="6" bestFit="1" customWidth="1"/>
    <col min="2569" max="2816" width="9.140625" style="6"/>
    <col min="2817" max="2817" width="7.5703125" style="6" customWidth="1"/>
    <col min="2818" max="2818" width="23.7109375" style="6" customWidth="1"/>
    <col min="2819" max="2819" width="11.7109375" style="6" customWidth="1"/>
    <col min="2820" max="2820" width="17.7109375" style="6" customWidth="1"/>
    <col min="2821" max="2821" width="15.140625" style="6" customWidth="1"/>
    <col min="2822" max="2822" width="23.28515625" style="6" customWidth="1"/>
    <col min="2823" max="2823" width="0.42578125" style="6" customWidth="1"/>
    <col min="2824" max="2824" width="10" style="6" bestFit="1" customWidth="1"/>
    <col min="2825" max="3072" width="9.140625" style="6"/>
    <col min="3073" max="3073" width="7.5703125" style="6" customWidth="1"/>
    <col min="3074" max="3074" width="23.7109375" style="6" customWidth="1"/>
    <col min="3075" max="3075" width="11.7109375" style="6" customWidth="1"/>
    <col min="3076" max="3076" width="17.7109375" style="6" customWidth="1"/>
    <col min="3077" max="3077" width="15.140625" style="6" customWidth="1"/>
    <col min="3078" max="3078" width="23.28515625" style="6" customWidth="1"/>
    <col min="3079" max="3079" width="0.42578125" style="6" customWidth="1"/>
    <col min="3080" max="3080" width="10" style="6" bestFit="1" customWidth="1"/>
    <col min="3081" max="3328" width="9.140625" style="6"/>
    <col min="3329" max="3329" width="7.5703125" style="6" customWidth="1"/>
    <col min="3330" max="3330" width="23.7109375" style="6" customWidth="1"/>
    <col min="3331" max="3331" width="11.7109375" style="6" customWidth="1"/>
    <col min="3332" max="3332" width="17.7109375" style="6" customWidth="1"/>
    <col min="3333" max="3333" width="15.140625" style="6" customWidth="1"/>
    <col min="3334" max="3334" width="23.28515625" style="6" customWidth="1"/>
    <col min="3335" max="3335" width="0.42578125" style="6" customWidth="1"/>
    <col min="3336" max="3336" width="10" style="6" bestFit="1" customWidth="1"/>
    <col min="3337" max="3584" width="9.140625" style="6"/>
    <col min="3585" max="3585" width="7.5703125" style="6" customWidth="1"/>
    <col min="3586" max="3586" width="23.7109375" style="6" customWidth="1"/>
    <col min="3587" max="3587" width="11.7109375" style="6" customWidth="1"/>
    <col min="3588" max="3588" width="17.7109375" style="6" customWidth="1"/>
    <col min="3589" max="3589" width="15.140625" style="6" customWidth="1"/>
    <col min="3590" max="3590" width="23.28515625" style="6" customWidth="1"/>
    <col min="3591" max="3591" width="0.42578125" style="6" customWidth="1"/>
    <col min="3592" max="3592" width="10" style="6" bestFit="1" customWidth="1"/>
    <col min="3593" max="3840" width="9.140625" style="6"/>
    <col min="3841" max="3841" width="7.5703125" style="6" customWidth="1"/>
    <col min="3842" max="3842" width="23.7109375" style="6" customWidth="1"/>
    <col min="3843" max="3843" width="11.7109375" style="6" customWidth="1"/>
    <col min="3844" max="3844" width="17.7109375" style="6" customWidth="1"/>
    <col min="3845" max="3845" width="15.140625" style="6" customWidth="1"/>
    <col min="3846" max="3846" width="23.28515625" style="6" customWidth="1"/>
    <col min="3847" max="3847" width="0.42578125" style="6" customWidth="1"/>
    <col min="3848" max="3848" width="10" style="6" bestFit="1" customWidth="1"/>
    <col min="3849" max="4096" width="9.140625" style="6"/>
    <col min="4097" max="4097" width="7.5703125" style="6" customWidth="1"/>
    <col min="4098" max="4098" width="23.7109375" style="6" customWidth="1"/>
    <col min="4099" max="4099" width="11.7109375" style="6" customWidth="1"/>
    <col min="4100" max="4100" width="17.7109375" style="6" customWidth="1"/>
    <col min="4101" max="4101" width="15.140625" style="6" customWidth="1"/>
    <col min="4102" max="4102" width="23.28515625" style="6" customWidth="1"/>
    <col min="4103" max="4103" width="0.42578125" style="6" customWidth="1"/>
    <col min="4104" max="4104" width="10" style="6" bestFit="1" customWidth="1"/>
    <col min="4105" max="4352" width="9.140625" style="6"/>
    <col min="4353" max="4353" width="7.5703125" style="6" customWidth="1"/>
    <col min="4354" max="4354" width="23.7109375" style="6" customWidth="1"/>
    <col min="4355" max="4355" width="11.7109375" style="6" customWidth="1"/>
    <col min="4356" max="4356" width="17.7109375" style="6" customWidth="1"/>
    <col min="4357" max="4357" width="15.140625" style="6" customWidth="1"/>
    <col min="4358" max="4358" width="23.28515625" style="6" customWidth="1"/>
    <col min="4359" max="4359" width="0.42578125" style="6" customWidth="1"/>
    <col min="4360" max="4360" width="10" style="6" bestFit="1" customWidth="1"/>
    <col min="4361" max="4608" width="9.140625" style="6"/>
    <col min="4609" max="4609" width="7.5703125" style="6" customWidth="1"/>
    <col min="4610" max="4610" width="23.7109375" style="6" customWidth="1"/>
    <col min="4611" max="4611" width="11.7109375" style="6" customWidth="1"/>
    <col min="4612" max="4612" width="17.7109375" style="6" customWidth="1"/>
    <col min="4613" max="4613" width="15.140625" style="6" customWidth="1"/>
    <col min="4614" max="4614" width="23.28515625" style="6" customWidth="1"/>
    <col min="4615" max="4615" width="0.42578125" style="6" customWidth="1"/>
    <col min="4616" max="4616" width="10" style="6" bestFit="1" customWidth="1"/>
    <col min="4617" max="4864" width="9.140625" style="6"/>
    <col min="4865" max="4865" width="7.5703125" style="6" customWidth="1"/>
    <col min="4866" max="4866" width="23.7109375" style="6" customWidth="1"/>
    <col min="4867" max="4867" width="11.7109375" style="6" customWidth="1"/>
    <col min="4868" max="4868" width="17.7109375" style="6" customWidth="1"/>
    <col min="4869" max="4869" width="15.140625" style="6" customWidth="1"/>
    <col min="4870" max="4870" width="23.28515625" style="6" customWidth="1"/>
    <col min="4871" max="4871" width="0.42578125" style="6" customWidth="1"/>
    <col min="4872" max="4872" width="10" style="6" bestFit="1" customWidth="1"/>
    <col min="4873" max="5120" width="9.140625" style="6"/>
    <col min="5121" max="5121" width="7.5703125" style="6" customWidth="1"/>
    <col min="5122" max="5122" width="23.7109375" style="6" customWidth="1"/>
    <col min="5123" max="5123" width="11.7109375" style="6" customWidth="1"/>
    <col min="5124" max="5124" width="17.7109375" style="6" customWidth="1"/>
    <col min="5125" max="5125" width="15.140625" style="6" customWidth="1"/>
    <col min="5126" max="5126" width="23.28515625" style="6" customWidth="1"/>
    <col min="5127" max="5127" width="0.42578125" style="6" customWidth="1"/>
    <col min="5128" max="5128" width="10" style="6" bestFit="1" customWidth="1"/>
    <col min="5129" max="5376" width="9.140625" style="6"/>
    <col min="5377" max="5377" width="7.5703125" style="6" customWidth="1"/>
    <col min="5378" max="5378" width="23.7109375" style="6" customWidth="1"/>
    <col min="5379" max="5379" width="11.7109375" style="6" customWidth="1"/>
    <col min="5380" max="5380" width="17.7109375" style="6" customWidth="1"/>
    <col min="5381" max="5381" width="15.140625" style="6" customWidth="1"/>
    <col min="5382" max="5382" width="23.28515625" style="6" customWidth="1"/>
    <col min="5383" max="5383" width="0.42578125" style="6" customWidth="1"/>
    <col min="5384" max="5384" width="10" style="6" bestFit="1" customWidth="1"/>
    <col min="5385" max="5632" width="9.140625" style="6"/>
    <col min="5633" max="5633" width="7.5703125" style="6" customWidth="1"/>
    <col min="5634" max="5634" width="23.7109375" style="6" customWidth="1"/>
    <col min="5635" max="5635" width="11.7109375" style="6" customWidth="1"/>
    <col min="5636" max="5636" width="17.7109375" style="6" customWidth="1"/>
    <col min="5637" max="5637" width="15.140625" style="6" customWidth="1"/>
    <col min="5638" max="5638" width="23.28515625" style="6" customWidth="1"/>
    <col min="5639" max="5639" width="0.42578125" style="6" customWidth="1"/>
    <col min="5640" max="5640" width="10" style="6" bestFit="1" customWidth="1"/>
    <col min="5641" max="5888" width="9.140625" style="6"/>
    <col min="5889" max="5889" width="7.5703125" style="6" customWidth="1"/>
    <col min="5890" max="5890" width="23.7109375" style="6" customWidth="1"/>
    <col min="5891" max="5891" width="11.7109375" style="6" customWidth="1"/>
    <col min="5892" max="5892" width="17.7109375" style="6" customWidth="1"/>
    <col min="5893" max="5893" width="15.140625" style="6" customWidth="1"/>
    <col min="5894" max="5894" width="23.28515625" style="6" customWidth="1"/>
    <col min="5895" max="5895" width="0.42578125" style="6" customWidth="1"/>
    <col min="5896" max="5896" width="10" style="6" bestFit="1" customWidth="1"/>
    <col min="5897" max="6144" width="9.140625" style="6"/>
    <col min="6145" max="6145" width="7.5703125" style="6" customWidth="1"/>
    <col min="6146" max="6146" width="23.7109375" style="6" customWidth="1"/>
    <col min="6147" max="6147" width="11.7109375" style="6" customWidth="1"/>
    <col min="6148" max="6148" width="17.7109375" style="6" customWidth="1"/>
    <col min="6149" max="6149" width="15.140625" style="6" customWidth="1"/>
    <col min="6150" max="6150" width="23.28515625" style="6" customWidth="1"/>
    <col min="6151" max="6151" width="0.42578125" style="6" customWidth="1"/>
    <col min="6152" max="6152" width="10" style="6" bestFit="1" customWidth="1"/>
    <col min="6153" max="6400" width="9.140625" style="6"/>
    <col min="6401" max="6401" width="7.5703125" style="6" customWidth="1"/>
    <col min="6402" max="6402" width="23.7109375" style="6" customWidth="1"/>
    <col min="6403" max="6403" width="11.7109375" style="6" customWidth="1"/>
    <col min="6404" max="6404" width="17.7109375" style="6" customWidth="1"/>
    <col min="6405" max="6405" width="15.140625" style="6" customWidth="1"/>
    <col min="6406" max="6406" width="23.28515625" style="6" customWidth="1"/>
    <col min="6407" max="6407" width="0.42578125" style="6" customWidth="1"/>
    <col min="6408" max="6408" width="10" style="6" bestFit="1" customWidth="1"/>
    <col min="6409" max="6656" width="9.140625" style="6"/>
    <col min="6657" max="6657" width="7.5703125" style="6" customWidth="1"/>
    <col min="6658" max="6658" width="23.7109375" style="6" customWidth="1"/>
    <col min="6659" max="6659" width="11.7109375" style="6" customWidth="1"/>
    <col min="6660" max="6660" width="17.7109375" style="6" customWidth="1"/>
    <col min="6661" max="6661" width="15.140625" style="6" customWidth="1"/>
    <col min="6662" max="6662" width="23.28515625" style="6" customWidth="1"/>
    <col min="6663" max="6663" width="0.42578125" style="6" customWidth="1"/>
    <col min="6664" max="6664" width="10" style="6" bestFit="1" customWidth="1"/>
    <col min="6665" max="6912" width="9.140625" style="6"/>
    <col min="6913" max="6913" width="7.5703125" style="6" customWidth="1"/>
    <col min="6914" max="6914" width="23.7109375" style="6" customWidth="1"/>
    <col min="6915" max="6915" width="11.7109375" style="6" customWidth="1"/>
    <col min="6916" max="6916" width="17.7109375" style="6" customWidth="1"/>
    <col min="6917" max="6917" width="15.140625" style="6" customWidth="1"/>
    <col min="6918" max="6918" width="23.28515625" style="6" customWidth="1"/>
    <col min="6919" max="6919" width="0.42578125" style="6" customWidth="1"/>
    <col min="6920" max="6920" width="10" style="6" bestFit="1" customWidth="1"/>
    <col min="6921" max="7168" width="9.140625" style="6"/>
    <col min="7169" max="7169" width="7.5703125" style="6" customWidth="1"/>
    <col min="7170" max="7170" width="23.7109375" style="6" customWidth="1"/>
    <col min="7171" max="7171" width="11.7109375" style="6" customWidth="1"/>
    <col min="7172" max="7172" width="17.7109375" style="6" customWidth="1"/>
    <col min="7173" max="7173" width="15.140625" style="6" customWidth="1"/>
    <col min="7174" max="7174" width="23.28515625" style="6" customWidth="1"/>
    <col min="7175" max="7175" width="0.42578125" style="6" customWidth="1"/>
    <col min="7176" max="7176" width="10" style="6" bestFit="1" customWidth="1"/>
    <col min="7177" max="7424" width="9.140625" style="6"/>
    <col min="7425" max="7425" width="7.5703125" style="6" customWidth="1"/>
    <col min="7426" max="7426" width="23.7109375" style="6" customWidth="1"/>
    <col min="7427" max="7427" width="11.7109375" style="6" customWidth="1"/>
    <col min="7428" max="7428" width="17.7109375" style="6" customWidth="1"/>
    <col min="7429" max="7429" width="15.140625" style="6" customWidth="1"/>
    <col min="7430" max="7430" width="23.28515625" style="6" customWidth="1"/>
    <col min="7431" max="7431" width="0.42578125" style="6" customWidth="1"/>
    <col min="7432" max="7432" width="10" style="6" bestFit="1" customWidth="1"/>
    <col min="7433" max="7680" width="9.140625" style="6"/>
    <col min="7681" max="7681" width="7.5703125" style="6" customWidth="1"/>
    <col min="7682" max="7682" width="23.7109375" style="6" customWidth="1"/>
    <col min="7683" max="7683" width="11.7109375" style="6" customWidth="1"/>
    <col min="7684" max="7684" width="17.7109375" style="6" customWidth="1"/>
    <col min="7685" max="7685" width="15.140625" style="6" customWidth="1"/>
    <col min="7686" max="7686" width="23.28515625" style="6" customWidth="1"/>
    <col min="7687" max="7687" width="0.42578125" style="6" customWidth="1"/>
    <col min="7688" max="7688" width="10" style="6" bestFit="1" customWidth="1"/>
    <col min="7689" max="7936" width="9.140625" style="6"/>
    <col min="7937" max="7937" width="7.5703125" style="6" customWidth="1"/>
    <col min="7938" max="7938" width="23.7109375" style="6" customWidth="1"/>
    <col min="7939" max="7939" width="11.7109375" style="6" customWidth="1"/>
    <col min="7940" max="7940" width="17.7109375" style="6" customWidth="1"/>
    <col min="7941" max="7941" width="15.140625" style="6" customWidth="1"/>
    <col min="7942" max="7942" width="23.28515625" style="6" customWidth="1"/>
    <col min="7943" max="7943" width="0.42578125" style="6" customWidth="1"/>
    <col min="7944" max="7944" width="10" style="6" bestFit="1" customWidth="1"/>
    <col min="7945" max="8192" width="9.140625" style="6"/>
    <col min="8193" max="8193" width="7.5703125" style="6" customWidth="1"/>
    <col min="8194" max="8194" width="23.7109375" style="6" customWidth="1"/>
    <col min="8195" max="8195" width="11.7109375" style="6" customWidth="1"/>
    <col min="8196" max="8196" width="17.7109375" style="6" customWidth="1"/>
    <col min="8197" max="8197" width="15.140625" style="6" customWidth="1"/>
    <col min="8198" max="8198" width="23.28515625" style="6" customWidth="1"/>
    <col min="8199" max="8199" width="0.42578125" style="6" customWidth="1"/>
    <col min="8200" max="8200" width="10" style="6" bestFit="1" customWidth="1"/>
    <col min="8201" max="8448" width="9.140625" style="6"/>
    <col min="8449" max="8449" width="7.5703125" style="6" customWidth="1"/>
    <col min="8450" max="8450" width="23.7109375" style="6" customWidth="1"/>
    <col min="8451" max="8451" width="11.7109375" style="6" customWidth="1"/>
    <col min="8452" max="8452" width="17.7109375" style="6" customWidth="1"/>
    <col min="8453" max="8453" width="15.140625" style="6" customWidth="1"/>
    <col min="8454" max="8454" width="23.28515625" style="6" customWidth="1"/>
    <col min="8455" max="8455" width="0.42578125" style="6" customWidth="1"/>
    <col min="8456" max="8456" width="10" style="6" bestFit="1" customWidth="1"/>
    <col min="8457" max="8704" width="9.140625" style="6"/>
    <col min="8705" max="8705" width="7.5703125" style="6" customWidth="1"/>
    <col min="8706" max="8706" width="23.7109375" style="6" customWidth="1"/>
    <col min="8707" max="8707" width="11.7109375" style="6" customWidth="1"/>
    <col min="8708" max="8708" width="17.7109375" style="6" customWidth="1"/>
    <col min="8709" max="8709" width="15.140625" style="6" customWidth="1"/>
    <col min="8710" max="8710" width="23.28515625" style="6" customWidth="1"/>
    <col min="8711" max="8711" width="0.42578125" style="6" customWidth="1"/>
    <col min="8712" max="8712" width="10" style="6" bestFit="1" customWidth="1"/>
    <col min="8713" max="8960" width="9.140625" style="6"/>
    <col min="8961" max="8961" width="7.5703125" style="6" customWidth="1"/>
    <col min="8962" max="8962" width="23.7109375" style="6" customWidth="1"/>
    <col min="8963" max="8963" width="11.7109375" style="6" customWidth="1"/>
    <col min="8964" max="8964" width="17.7109375" style="6" customWidth="1"/>
    <col min="8965" max="8965" width="15.140625" style="6" customWidth="1"/>
    <col min="8966" max="8966" width="23.28515625" style="6" customWidth="1"/>
    <col min="8967" max="8967" width="0.42578125" style="6" customWidth="1"/>
    <col min="8968" max="8968" width="10" style="6" bestFit="1" customWidth="1"/>
    <col min="8969" max="9216" width="9.140625" style="6"/>
    <col min="9217" max="9217" width="7.5703125" style="6" customWidth="1"/>
    <col min="9218" max="9218" width="23.7109375" style="6" customWidth="1"/>
    <col min="9219" max="9219" width="11.7109375" style="6" customWidth="1"/>
    <col min="9220" max="9220" width="17.7109375" style="6" customWidth="1"/>
    <col min="9221" max="9221" width="15.140625" style="6" customWidth="1"/>
    <col min="9222" max="9222" width="23.28515625" style="6" customWidth="1"/>
    <col min="9223" max="9223" width="0.42578125" style="6" customWidth="1"/>
    <col min="9224" max="9224" width="10" style="6" bestFit="1" customWidth="1"/>
    <col min="9225" max="9472" width="9.140625" style="6"/>
    <col min="9473" max="9473" width="7.5703125" style="6" customWidth="1"/>
    <col min="9474" max="9474" width="23.7109375" style="6" customWidth="1"/>
    <col min="9475" max="9475" width="11.7109375" style="6" customWidth="1"/>
    <col min="9476" max="9476" width="17.7109375" style="6" customWidth="1"/>
    <col min="9477" max="9477" width="15.140625" style="6" customWidth="1"/>
    <col min="9478" max="9478" width="23.28515625" style="6" customWidth="1"/>
    <col min="9479" max="9479" width="0.42578125" style="6" customWidth="1"/>
    <col min="9480" max="9480" width="10" style="6" bestFit="1" customWidth="1"/>
    <col min="9481" max="9728" width="9.140625" style="6"/>
    <col min="9729" max="9729" width="7.5703125" style="6" customWidth="1"/>
    <col min="9730" max="9730" width="23.7109375" style="6" customWidth="1"/>
    <col min="9731" max="9731" width="11.7109375" style="6" customWidth="1"/>
    <col min="9732" max="9732" width="17.7109375" style="6" customWidth="1"/>
    <col min="9733" max="9733" width="15.140625" style="6" customWidth="1"/>
    <col min="9734" max="9734" width="23.28515625" style="6" customWidth="1"/>
    <col min="9735" max="9735" width="0.42578125" style="6" customWidth="1"/>
    <col min="9736" max="9736" width="10" style="6" bestFit="1" customWidth="1"/>
    <col min="9737" max="9984" width="9.140625" style="6"/>
    <col min="9985" max="9985" width="7.5703125" style="6" customWidth="1"/>
    <col min="9986" max="9986" width="23.7109375" style="6" customWidth="1"/>
    <col min="9987" max="9987" width="11.7109375" style="6" customWidth="1"/>
    <col min="9988" max="9988" width="17.7109375" style="6" customWidth="1"/>
    <col min="9989" max="9989" width="15.140625" style="6" customWidth="1"/>
    <col min="9990" max="9990" width="23.28515625" style="6" customWidth="1"/>
    <col min="9991" max="9991" width="0.42578125" style="6" customWidth="1"/>
    <col min="9992" max="9992" width="10" style="6" bestFit="1" customWidth="1"/>
    <col min="9993" max="10240" width="9.140625" style="6"/>
    <col min="10241" max="10241" width="7.5703125" style="6" customWidth="1"/>
    <col min="10242" max="10242" width="23.7109375" style="6" customWidth="1"/>
    <col min="10243" max="10243" width="11.7109375" style="6" customWidth="1"/>
    <col min="10244" max="10244" width="17.7109375" style="6" customWidth="1"/>
    <col min="10245" max="10245" width="15.140625" style="6" customWidth="1"/>
    <col min="10246" max="10246" width="23.28515625" style="6" customWidth="1"/>
    <col min="10247" max="10247" width="0.42578125" style="6" customWidth="1"/>
    <col min="10248" max="10248" width="10" style="6" bestFit="1" customWidth="1"/>
    <col min="10249" max="10496" width="9.140625" style="6"/>
    <col min="10497" max="10497" width="7.5703125" style="6" customWidth="1"/>
    <col min="10498" max="10498" width="23.7109375" style="6" customWidth="1"/>
    <col min="10499" max="10499" width="11.7109375" style="6" customWidth="1"/>
    <col min="10500" max="10500" width="17.7109375" style="6" customWidth="1"/>
    <col min="10501" max="10501" width="15.140625" style="6" customWidth="1"/>
    <col min="10502" max="10502" width="23.28515625" style="6" customWidth="1"/>
    <col min="10503" max="10503" width="0.42578125" style="6" customWidth="1"/>
    <col min="10504" max="10504" width="10" style="6" bestFit="1" customWidth="1"/>
    <col min="10505" max="10752" width="9.140625" style="6"/>
    <col min="10753" max="10753" width="7.5703125" style="6" customWidth="1"/>
    <col min="10754" max="10754" width="23.7109375" style="6" customWidth="1"/>
    <col min="10755" max="10755" width="11.7109375" style="6" customWidth="1"/>
    <col min="10756" max="10756" width="17.7109375" style="6" customWidth="1"/>
    <col min="10757" max="10757" width="15.140625" style="6" customWidth="1"/>
    <col min="10758" max="10758" width="23.28515625" style="6" customWidth="1"/>
    <col min="10759" max="10759" width="0.42578125" style="6" customWidth="1"/>
    <col min="10760" max="10760" width="10" style="6" bestFit="1" customWidth="1"/>
    <col min="10761" max="11008" width="9.140625" style="6"/>
    <col min="11009" max="11009" width="7.5703125" style="6" customWidth="1"/>
    <col min="11010" max="11010" width="23.7109375" style="6" customWidth="1"/>
    <col min="11011" max="11011" width="11.7109375" style="6" customWidth="1"/>
    <col min="11012" max="11012" width="17.7109375" style="6" customWidth="1"/>
    <col min="11013" max="11013" width="15.140625" style="6" customWidth="1"/>
    <col min="11014" max="11014" width="23.28515625" style="6" customWidth="1"/>
    <col min="11015" max="11015" width="0.42578125" style="6" customWidth="1"/>
    <col min="11016" max="11016" width="10" style="6" bestFit="1" customWidth="1"/>
    <col min="11017" max="11264" width="9.140625" style="6"/>
    <col min="11265" max="11265" width="7.5703125" style="6" customWidth="1"/>
    <col min="11266" max="11266" width="23.7109375" style="6" customWidth="1"/>
    <col min="11267" max="11267" width="11.7109375" style="6" customWidth="1"/>
    <col min="11268" max="11268" width="17.7109375" style="6" customWidth="1"/>
    <col min="11269" max="11269" width="15.140625" style="6" customWidth="1"/>
    <col min="11270" max="11270" width="23.28515625" style="6" customWidth="1"/>
    <col min="11271" max="11271" width="0.42578125" style="6" customWidth="1"/>
    <col min="11272" max="11272" width="10" style="6" bestFit="1" customWidth="1"/>
    <col min="11273" max="11520" width="9.140625" style="6"/>
    <col min="11521" max="11521" width="7.5703125" style="6" customWidth="1"/>
    <col min="11522" max="11522" width="23.7109375" style="6" customWidth="1"/>
    <col min="11523" max="11523" width="11.7109375" style="6" customWidth="1"/>
    <col min="11524" max="11524" width="17.7109375" style="6" customWidth="1"/>
    <col min="11525" max="11525" width="15.140625" style="6" customWidth="1"/>
    <col min="11526" max="11526" width="23.28515625" style="6" customWidth="1"/>
    <col min="11527" max="11527" width="0.42578125" style="6" customWidth="1"/>
    <col min="11528" max="11528" width="10" style="6" bestFit="1" customWidth="1"/>
    <col min="11529" max="11776" width="9.140625" style="6"/>
    <col min="11777" max="11777" width="7.5703125" style="6" customWidth="1"/>
    <col min="11778" max="11778" width="23.7109375" style="6" customWidth="1"/>
    <col min="11779" max="11779" width="11.7109375" style="6" customWidth="1"/>
    <col min="11780" max="11780" width="17.7109375" style="6" customWidth="1"/>
    <col min="11781" max="11781" width="15.140625" style="6" customWidth="1"/>
    <col min="11782" max="11782" width="23.28515625" style="6" customWidth="1"/>
    <col min="11783" max="11783" width="0.42578125" style="6" customWidth="1"/>
    <col min="11784" max="11784" width="10" style="6" bestFit="1" customWidth="1"/>
    <col min="11785" max="12032" width="9.140625" style="6"/>
    <col min="12033" max="12033" width="7.5703125" style="6" customWidth="1"/>
    <col min="12034" max="12034" width="23.7109375" style="6" customWidth="1"/>
    <col min="12035" max="12035" width="11.7109375" style="6" customWidth="1"/>
    <col min="12036" max="12036" width="17.7109375" style="6" customWidth="1"/>
    <col min="12037" max="12037" width="15.140625" style="6" customWidth="1"/>
    <col min="12038" max="12038" width="23.28515625" style="6" customWidth="1"/>
    <col min="12039" max="12039" width="0.42578125" style="6" customWidth="1"/>
    <col min="12040" max="12040" width="10" style="6" bestFit="1" customWidth="1"/>
    <col min="12041" max="12288" width="9.140625" style="6"/>
    <col min="12289" max="12289" width="7.5703125" style="6" customWidth="1"/>
    <col min="12290" max="12290" width="23.7109375" style="6" customWidth="1"/>
    <col min="12291" max="12291" width="11.7109375" style="6" customWidth="1"/>
    <col min="12292" max="12292" width="17.7109375" style="6" customWidth="1"/>
    <col min="12293" max="12293" width="15.140625" style="6" customWidth="1"/>
    <col min="12294" max="12294" width="23.28515625" style="6" customWidth="1"/>
    <col min="12295" max="12295" width="0.42578125" style="6" customWidth="1"/>
    <col min="12296" max="12296" width="10" style="6" bestFit="1" customWidth="1"/>
    <col min="12297" max="12544" width="9.140625" style="6"/>
    <col min="12545" max="12545" width="7.5703125" style="6" customWidth="1"/>
    <col min="12546" max="12546" width="23.7109375" style="6" customWidth="1"/>
    <col min="12547" max="12547" width="11.7109375" style="6" customWidth="1"/>
    <col min="12548" max="12548" width="17.7109375" style="6" customWidth="1"/>
    <col min="12549" max="12549" width="15.140625" style="6" customWidth="1"/>
    <col min="12550" max="12550" width="23.28515625" style="6" customWidth="1"/>
    <col min="12551" max="12551" width="0.42578125" style="6" customWidth="1"/>
    <col min="12552" max="12552" width="10" style="6" bestFit="1" customWidth="1"/>
    <col min="12553" max="12800" width="9.140625" style="6"/>
    <col min="12801" max="12801" width="7.5703125" style="6" customWidth="1"/>
    <col min="12802" max="12802" width="23.7109375" style="6" customWidth="1"/>
    <col min="12803" max="12803" width="11.7109375" style="6" customWidth="1"/>
    <col min="12804" max="12804" width="17.7109375" style="6" customWidth="1"/>
    <col min="12805" max="12805" width="15.140625" style="6" customWidth="1"/>
    <col min="12806" max="12806" width="23.28515625" style="6" customWidth="1"/>
    <col min="12807" max="12807" width="0.42578125" style="6" customWidth="1"/>
    <col min="12808" max="12808" width="10" style="6" bestFit="1" customWidth="1"/>
    <col min="12809" max="13056" width="9.140625" style="6"/>
    <col min="13057" max="13057" width="7.5703125" style="6" customWidth="1"/>
    <col min="13058" max="13058" width="23.7109375" style="6" customWidth="1"/>
    <col min="13059" max="13059" width="11.7109375" style="6" customWidth="1"/>
    <col min="13060" max="13060" width="17.7109375" style="6" customWidth="1"/>
    <col min="13061" max="13061" width="15.140625" style="6" customWidth="1"/>
    <col min="13062" max="13062" width="23.28515625" style="6" customWidth="1"/>
    <col min="13063" max="13063" width="0.42578125" style="6" customWidth="1"/>
    <col min="13064" max="13064" width="10" style="6" bestFit="1" customWidth="1"/>
    <col min="13065" max="13312" width="9.140625" style="6"/>
    <col min="13313" max="13313" width="7.5703125" style="6" customWidth="1"/>
    <col min="13314" max="13314" width="23.7109375" style="6" customWidth="1"/>
    <col min="13315" max="13315" width="11.7109375" style="6" customWidth="1"/>
    <col min="13316" max="13316" width="17.7109375" style="6" customWidth="1"/>
    <col min="13317" max="13317" width="15.140625" style="6" customWidth="1"/>
    <col min="13318" max="13318" width="23.28515625" style="6" customWidth="1"/>
    <col min="13319" max="13319" width="0.42578125" style="6" customWidth="1"/>
    <col min="13320" max="13320" width="10" style="6" bestFit="1" customWidth="1"/>
    <col min="13321" max="13568" width="9.140625" style="6"/>
    <col min="13569" max="13569" width="7.5703125" style="6" customWidth="1"/>
    <col min="13570" max="13570" width="23.7109375" style="6" customWidth="1"/>
    <col min="13571" max="13571" width="11.7109375" style="6" customWidth="1"/>
    <col min="13572" max="13572" width="17.7109375" style="6" customWidth="1"/>
    <col min="13573" max="13573" width="15.140625" style="6" customWidth="1"/>
    <col min="13574" max="13574" width="23.28515625" style="6" customWidth="1"/>
    <col min="13575" max="13575" width="0.42578125" style="6" customWidth="1"/>
    <col min="13576" max="13576" width="10" style="6" bestFit="1" customWidth="1"/>
    <col min="13577" max="13824" width="9.140625" style="6"/>
    <col min="13825" max="13825" width="7.5703125" style="6" customWidth="1"/>
    <col min="13826" max="13826" width="23.7109375" style="6" customWidth="1"/>
    <col min="13827" max="13827" width="11.7109375" style="6" customWidth="1"/>
    <col min="13828" max="13828" width="17.7109375" style="6" customWidth="1"/>
    <col min="13829" max="13829" width="15.140625" style="6" customWidth="1"/>
    <col min="13830" max="13830" width="23.28515625" style="6" customWidth="1"/>
    <col min="13831" max="13831" width="0.42578125" style="6" customWidth="1"/>
    <col min="13832" max="13832" width="10" style="6" bestFit="1" customWidth="1"/>
    <col min="13833" max="14080" width="9.140625" style="6"/>
    <col min="14081" max="14081" width="7.5703125" style="6" customWidth="1"/>
    <col min="14082" max="14082" width="23.7109375" style="6" customWidth="1"/>
    <col min="14083" max="14083" width="11.7109375" style="6" customWidth="1"/>
    <col min="14084" max="14084" width="17.7109375" style="6" customWidth="1"/>
    <col min="14085" max="14085" width="15.140625" style="6" customWidth="1"/>
    <col min="14086" max="14086" width="23.28515625" style="6" customWidth="1"/>
    <col min="14087" max="14087" width="0.42578125" style="6" customWidth="1"/>
    <col min="14088" max="14088" width="10" style="6" bestFit="1" customWidth="1"/>
    <col min="14089" max="14336" width="9.140625" style="6"/>
    <col min="14337" max="14337" width="7.5703125" style="6" customWidth="1"/>
    <col min="14338" max="14338" width="23.7109375" style="6" customWidth="1"/>
    <col min="14339" max="14339" width="11.7109375" style="6" customWidth="1"/>
    <col min="14340" max="14340" width="17.7109375" style="6" customWidth="1"/>
    <col min="14341" max="14341" width="15.140625" style="6" customWidth="1"/>
    <col min="14342" max="14342" width="23.28515625" style="6" customWidth="1"/>
    <col min="14343" max="14343" width="0.42578125" style="6" customWidth="1"/>
    <col min="14344" max="14344" width="10" style="6" bestFit="1" customWidth="1"/>
    <col min="14345" max="14592" width="9.140625" style="6"/>
    <col min="14593" max="14593" width="7.5703125" style="6" customWidth="1"/>
    <col min="14594" max="14594" width="23.7109375" style="6" customWidth="1"/>
    <col min="14595" max="14595" width="11.7109375" style="6" customWidth="1"/>
    <col min="14596" max="14596" width="17.7109375" style="6" customWidth="1"/>
    <col min="14597" max="14597" width="15.140625" style="6" customWidth="1"/>
    <col min="14598" max="14598" width="23.28515625" style="6" customWidth="1"/>
    <col min="14599" max="14599" width="0.42578125" style="6" customWidth="1"/>
    <col min="14600" max="14600" width="10" style="6" bestFit="1" customWidth="1"/>
    <col min="14601" max="14848" width="9.140625" style="6"/>
    <col min="14849" max="14849" width="7.5703125" style="6" customWidth="1"/>
    <col min="14850" max="14850" width="23.7109375" style="6" customWidth="1"/>
    <col min="14851" max="14851" width="11.7109375" style="6" customWidth="1"/>
    <col min="14852" max="14852" width="17.7109375" style="6" customWidth="1"/>
    <col min="14853" max="14853" width="15.140625" style="6" customWidth="1"/>
    <col min="14854" max="14854" width="23.28515625" style="6" customWidth="1"/>
    <col min="14855" max="14855" width="0.42578125" style="6" customWidth="1"/>
    <col min="14856" max="14856" width="10" style="6" bestFit="1" customWidth="1"/>
    <col min="14857" max="15104" width="9.140625" style="6"/>
    <col min="15105" max="15105" width="7.5703125" style="6" customWidth="1"/>
    <col min="15106" max="15106" width="23.7109375" style="6" customWidth="1"/>
    <col min="15107" max="15107" width="11.7109375" style="6" customWidth="1"/>
    <col min="15108" max="15108" width="17.7109375" style="6" customWidth="1"/>
    <col min="15109" max="15109" width="15.140625" style="6" customWidth="1"/>
    <col min="15110" max="15110" width="23.28515625" style="6" customWidth="1"/>
    <col min="15111" max="15111" width="0.42578125" style="6" customWidth="1"/>
    <col min="15112" max="15112" width="10" style="6" bestFit="1" customWidth="1"/>
    <col min="15113" max="15360" width="9.140625" style="6"/>
    <col min="15361" max="15361" width="7.5703125" style="6" customWidth="1"/>
    <col min="15362" max="15362" width="23.7109375" style="6" customWidth="1"/>
    <col min="15363" max="15363" width="11.7109375" style="6" customWidth="1"/>
    <col min="15364" max="15364" width="17.7109375" style="6" customWidth="1"/>
    <col min="15365" max="15365" width="15.140625" style="6" customWidth="1"/>
    <col min="15366" max="15366" width="23.28515625" style="6" customWidth="1"/>
    <col min="15367" max="15367" width="0.42578125" style="6" customWidth="1"/>
    <col min="15368" max="15368" width="10" style="6" bestFit="1" customWidth="1"/>
    <col min="15369" max="15616" width="9.140625" style="6"/>
    <col min="15617" max="15617" width="7.5703125" style="6" customWidth="1"/>
    <col min="15618" max="15618" width="23.7109375" style="6" customWidth="1"/>
    <col min="15619" max="15619" width="11.7109375" style="6" customWidth="1"/>
    <col min="15620" max="15620" width="17.7109375" style="6" customWidth="1"/>
    <col min="15621" max="15621" width="15.140625" style="6" customWidth="1"/>
    <col min="15622" max="15622" width="23.28515625" style="6" customWidth="1"/>
    <col min="15623" max="15623" width="0.42578125" style="6" customWidth="1"/>
    <col min="15624" max="15624" width="10" style="6" bestFit="1" customWidth="1"/>
    <col min="15625" max="15872" width="9.140625" style="6"/>
    <col min="15873" max="15873" width="7.5703125" style="6" customWidth="1"/>
    <col min="15874" max="15874" width="23.7109375" style="6" customWidth="1"/>
    <col min="15875" max="15875" width="11.7109375" style="6" customWidth="1"/>
    <col min="15876" max="15876" width="17.7109375" style="6" customWidth="1"/>
    <col min="15877" max="15877" width="15.140625" style="6" customWidth="1"/>
    <col min="15878" max="15878" width="23.28515625" style="6" customWidth="1"/>
    <col min="15879" max="15879" width="0.42578125" style="6" customWidth="1"/>
    <col min="15880" max="15880" width="10" style="6" bestFit="1" customWidth="1"/>
    <col min="15881" max="16128" width="9.140625" style="6"/>
    <col min="16129" max="16129" width="7.5703125" style="6" customWidth="1"/>
    <col min="16130" max="16130" width="23.7109375" style="6" customWidth="1"/>
    <col min="16131" max="16131" width="11.7109375" style="6" customWidth="1"/>
    <col min="16132" max="16132" width="17.7109375" style="6" customWidth="1"/>
    <col min="16133" max="16133" width="15.140625" style="6" customWidth="1"/>
    <col min="16134" max="16134" width="23.28515625" style="6" customWidth="1"/>
    <col min="16135" max="16135" width="0.42578125" style="6" customWidth="1"/>
    <col min="16136" max="16136" width="10" style="6" bestFit="1" customWidth="1"/>
    <col min="16137" max="16384" width="9.140625" style="6"/>
  </cols>
  <sheetData>
    <row r="1" spans="1:8" ht="8.25" customHeight="1" x14ac:dyDescent="0.25"/>
    <row r="2" spans="1:8" x14ac:dyDescent="0.25">
      <c r="A2" s="67" t="s">
        <v>28</v>
      </c>
      <c r="B2" s="67"/>
      <c r="C2" s="67"/>
      <c r="D2" s="67"/>
      <c r="E2" s="67"/>
      <c r="F2" s="67"/>
    </row>
    <row r="4" spans="1:8" ht="63.75" customHeight="1" x14ac:dyDescent="0.25">
      <c r="A4" s="16"/>
      <c r="B4" s="17" t="s">
        <v>29</v>
      </c>
      <c r="C4" s="18" t="s">
        <v>30</v>
      </c>
      <c r="D4" s="18" t="s">
        <v>31</v>
      </c>
      <c r="E4" s="18" t="s">
        <v>32</v>
      </c>
      <c r="F4" s="19" t="s">
        <v>33</v>
      </c>
    </row>
    <row r="5" spans="1:8" ht="45" customHeight="1" x14ac:dyDescent="0.25">
      <c r="A5" s="20"/>
      <c r="B5" s="68" t="s">
        <v>34</v>
      </c>
      <c r="C5" s="68"/>
      <c r="D5" s="68"/>
      <c r="E5" s="68"/>
      <c r="F5" s="68"/>
    </row>
    <row r="6" spans="1:8" ht="60" x14ac:dyDescent="0.25">
      <c r="A6" s="20" t="s">
        <v>35</v>
      </c>
      <c r="B6" s="22" t="s">
        <v>36</v>
      </c>
      <c r="C6" s="21"/>
      <c r="D6" s="21"/>
      <c r="E6" s="21"/>
      <c r="F6" s="23"/>
    </row>
    <row r="7" spans="1:8" x14ac:dyDescent="0.25">
      <c r="A7" s="20" t="s">
        <v>37</v>
      </c>
      <c r="B7" s="22" t="s">
        <v>38</v>
      </c>
      <c r="C7" s="21" t="s">
        <v>39</v>
      </c>
      <c r="D7" s="24">
        <f>'[1]расчет 2022-2026'!E62</f>
        <v>130846.46503000001</v>
      </c>
      <c r="E7" s="25">
        <f>'[1]расчет 2022-2026'!G62</f>
        <v>130903.66999999998</v>
      </c>
      <c r="F7" s="25">
        <f>'[1]расчет 2022-2026'!K62</f>
        <v>270968.64600000001</v>
      </c>
      <c r="H7" s="26"/>
    </row>
    <row r="8" spans="1:8" ht="30" x14ac:dyDescent="0.25">
      <c r="A8" s="20" t="s">
        <v>40</v>
      </c>
      <c r="B8" s="22" t="s">
        <v>41</v>
      </c>
      <c r="C8" s="21" t="s">
        <v>39</v>
      </c>
      <c r="D8" s="24">
        <f>21426+'[1]расчет 2022-2026'!E45</f>
        <v>23777.8</v>
      </c>
      <c r="E8" s="25">
        <f>'[1]расчет 2022-2026'!G45</f>
        <v>12677</v>
      </c>
      <c r="F8" s="25">
        <f>'[1]расчет 2022-2026'!K45</f>
        <v>2351.8000000000002</v>
      </c>
    </row>
    <row r="9" spans="1:8" ht="45" x14ac:dyDescent="0.25">
      <c r="A9" s="20" t="s">
        <v>42</v>
      </c>
      <c r="B9" s="22" t="s">
        <v>43</v>
      </c>
      <c r="C9" s="21" t="s">
        <v>39</v>
      </c>
      <c r="D9" s="24">
        <f>D8+'[1]расчет 2022-2026'!E43</f>
        <v>92567.102830000003</v>
      </c>
      <c r="E9" s="25">
        <f>E8+'[1]расчет 2022-2026'!G43</f>
        <v>61962.17</v>
      </c>
      <c r="F9" s="25">
        <f>F8+'[1]расчет 2022-2026'!K43</f>
        <v>73172.42</v>
      </c>
    </row>
    <row r="10" spans="1:8" ht="30" x14ac:dyDescent="0.25">
      <c r="A10" s="20" t="s">
        <v>44</v>
      </c>
      <c r="B10" s="22" t="s">
        <v>45</v>
      </c>
      <c r="C10" s="21" t="s">
        <v>39</v>
      </c>
      <c r="D10" s="21">
        <v>21426</v>
      </c>
      <c r="E10" s="23"/>
      <c r="F10" s="23"/>
    </row>
    <row r="11" spans="1:8" ht="45" x14ac:dyDescent="0.25">
      <c r="A11" s="20" t="s">
        <v>46</v>
      </c>
      <c r="B11" s="22" t="s">
        <v>47</v>
      </c>
      <c r="C11" s="21"/>
      <c r="D11" s="21"/>
      <c r="E11" s="23"/>
      <c r="F11" s="23"/>
    </row>
    <row r="12" spans="1:8" ht="105" x14ac:dyDescent="0.25">
      <c r="A12" s="20" t="s">
        <v>48</v>
      </c>
      <c r="B12" s="22" t="s">
        <v>49</v>
      </c>
      <c r="C12" s="21" t="s">
        <v>50</v>
      </c>
      <c r="D12" s="27"/>
      <c r="E12" s="28">
        <f>E8/E7</f>
        <v>9.6842204653238534E-2</v>
      </c>
      <c r="F12" s="28">
        <f>F8/F7</f>
        <v>8.6792329471211231E-3</v>
      </c>
    </row>
    <row r="13" spans="1:8" ht="60" x14ac:dyDescent="0.25">
      <c r="A13" s="20" t="s">
        <v>51</v>
      </c>
      <c r="B13" s="22" t="s">
        <v>52</v>
      </c>
      <c r="C13" s="21"/>
      <c r="D13" s="21"/>
      <c r="E13" s="23"/>
      <c r="F13" s="23"/>
    </row>
    <row r="14" spans="1:8" ht="60" x14ac:dyDescent="0.25">
      <c r="A14" s="29" t="s">
        <v>53</v>
      </c>
      <c r="B14" s="30" t="s">
        <v>54</v>
      </c>
      <c r="C14" s="23" t="s">
        <v>55</v>
      </c>
      <c r="D14" s="23"/>
      <c r="E14" s="23"/>
      <c r="F14" s="23"/>
    </row>
    <row r="15" spans="1:8" ht="45" x14ac:dyDescent="0.25">
      <c r="A15" s="29" t="s">
        <v>56</v>
      </c>
      <c r="B15" s="30" t="s">
        <v>57</v>
      </c>
      <c r="C15" s="23" t="s">
        <v>58</v>
      </c>
      <c r="D15" s="23"/>
      <c r="E15" s="23"/>
      <c r="F15" s="23"/>
    </row>
    <row r="16" spans="1:8" ht="30" x14ac:dyDescent="0.25">
      <c r="A16" s="20" t="s">
        <v>59</v>
      </c>
      <c r="B16" s="22" t="s">
        <v>60</v>
      </c>
      <c r="C16" s="21" t="s">
        <v>55</v>
      </c>
      <c r="D16" s="24">
        <f>'[1]расчет 2022-2026'!E68</f>
        <v>40.770000000000003</v>
      </c>
      <c r="E16" s="25">
        <f>'[1]расчет 2022-2026'!G68</f>
        <v>46.362000000000002</v>
      </c>
      <c r="F16" s="25">
        <f>'[1]расчет 2022-2026'!K68</f>
        <v>47.899426717905456</v>
      </c>
    </row>
    <row r="17" spans="1:6" ht="45" x14ac:dyDescent="0.25">
      <c r="A17" s="20" t="s">
        <v>61</v>
      </c>
      <c r="B17" s="22" t="s">
        <v>62</v>
      </c>
      <c r="C17" s="21" t="s">
        <v>63</v>
      </c>
      <c r="D17" s="24">
        <f>'[1]расчет 2022-2026'!E74</f>
        <v>72825.490000000005</v>
      </c>
      <c r="E17" s="31">
        <f>'[1]расчет 2022-2026'!G74</f>
        <v>62344.25</v>
      </c>
      <c r="F17" s="31">
        <f>'[1]расчет 2022-2026'!K74</f>
        <v>72824.399999999994</v>
      </c>
    </row>
    <row r="18" spans="1:6" ht="91.5" customHeight="1" x14ac:dyDescent="0.25">
      <c r="A18" s="20" t="s">
        <v>64</v>
      </c>
      <c r="B18" s="22" t="s">
        <v>65</v>
      </c>
      <c r="C18" s="21" t="s">
        <v>63</v>
      </c>
      <c r="D18" s="21">
        <v>41355.81</v>
      </c>
      <c r="E18" s="23">
        <v>41355.81</v>
      </c>
      <c r="F18" s="23">
        <v>41355.81</v>
      </c>
    </row>
    <row r="19" spans="1:6" ht="45" x14ac:dyDescent="0.25">
      <c r="A19" s="20" t="s">
        <v>66</v>
      </c>
      <c r="B19" s="22" t="s">
        <v>67</v>
      </c>
      <c r="C19" s="21" t="s">
        <v>50</v>
      </c>
      <c r="D19" s="24">
        <f>'[1]расчет 2022-2026'!E73</f>
        <v>6.6282041135137488</v>
      </c>
      <c r="E19" s="25">
        <f>'[1]расчет 2022-2026'!G73</f>
        <v>5.6908386120828212</v>
      </c>
      <c r="F19" s="25">
        <f>'[1]расчет 2022-2026'!K73</f>
        <v>5.6908421265287723</v>
      </c>
    </row>
    <row r="20" spans="1:6" ht="75" x14ac:dyDescent="0.25">
      <c r="A20" s="20" t="s">
        <v>68</v>
      </c>
      <c r="B20" s="22" t="s">
        <v>69</v>
      </c>
      <c r="C20" s="21"/>
      <c r="D20" s="23" t="s">
        <v>70</v>
      </c>
      <c r="E20" s="23" t="s">
        <v>70</v>
      </c>
      <c r="F20" s="23" t="s">
        <v>70</v>
      </c>
    </row>
    <row r="21" spans="1:6" ht="105" x14ac:dyDescent="0.25">
      <c r="A21" s="20" t="s">
        <v>71</v>
      </c>
      <c r="B21" s="22" t="s">
        <v>72</v>
      </c>
      <c r="C21" s="21" t="s">
        <v>58</v>
      </c>
      <c r="D21" s="21"/>
      <c r="E21" s="23"/>
      <c r="F21" s="23"/>
    </row>
    <row r="22" spans="1:6" ht="75" x14ac:dyDescent="0.25">
      <c r="A22" s="20" t="s">
        <v>73</v>
      </c>
      <c r="B22" s="22" t="s">
        <v>74</v>
      </c>
      <c r="C22" s="21"/>
      <c r="D22" s="24">
        <f>D7</f>
        <v>130846.46503000001</v>
      </c>
      <c r="E22" s="25">
        <f>E7</f>
        <v>130903.66999999998</v>
      </c>
      <c r="F22" s="25">
        <f>F7</f>
        <v>270968.64600000001</v>
      </c>
    </row>
    <row r="23" spans="1:6" ht="108" x14ac:dyDescent="0.25">
      <c r="A23" s="20" t="s">
        <v>75</v>
      </c>
      <c r="B23" s="22" t="s">
        <v>76</v>
      </c>
      <c r="C23" s="21" t="s">
        <v>39</v>
      </c>
      <c r="D23" s="24">
        <f>'[1]расчет 2022-2026'!E15</f>
        <v>23156.024880000004</v>
      </c>
      <c r="E23" s="25">
        <f>'[1]расчет 2022-2026'!G15</f>
        <v>21688.34</v>
      </c>
      <c r="F23" s="25">
        <f>'[1]расчет 2022-2026'!K15</f>
        <v>25191.770000000004</v>
      </c>
    </row>
    <row r="24" spans="1:6" x14ac:dyDescent="0.25">
      <c r="A24" s="20"/>
      <c r="B24" s="22" t="s">
        <v>77</v>
      </c>
      <c r="C24" s="21"/>
      <c r="D24" s="21"/>
      <c r="E24" s="23"/>
      <c r="F24" s="23"/>
    </row>
    <row r="25" spans="1:6" x14ac:dyDescent="0.25">
      <c r="A25" s="20"/>
      <c r="B25" s="22" t="s">
        <v>78</v>
      </c>
      <c r="C25" s="21"/>
      <c r="D25" s="21"/>
      <c r="E25" s="25">
        <f>'[1]расчет 2022-2026'!G20</f>
        <v>15523.47</v>
      </c>
      <c r="F25" s="32">
        <f>'[1]расчет 2022-2026'!K20</f>
        <v>18031.060000000001</v>
      </c>
    </row>
    <row r="26" spans="1:6" ht="17.25" customHeight="1" x14ac:dyDescent="0.25">
      <c r="A26" s="20"/>
      <c r="B26" s="22" t="s">
        <v>79</v>
      </c>
      <c r="C26" s="21"/>
      <c r="D26" s="21"/>
      <c r="E26" s="23"/>
      <c r="F26" s="23"/>
    </row>
    <row r="27" spans="1:6" x14ac:dyDescent="0.25">
      <c r="A27" s="20"/>
      <c r="B27" s="22" t="s">
        <v>80</v>
      </c>
      <c r="C27" s="21"/>
      <c r="D27" s="21"/>
      <c r="E27" s="25">
        <f>'[1]расчет 2022-2026'!G16</f>
        <v>3659.23</v>
      </c>
      <c r="F27" s="25">
        <f>'[1]расчет 2022-2026'!K16</f>
        <v>4250.32</v>
      </c>
    </row>
    <row r="28" spans="1:6" ht="78" x14ac:dyDescent="0.25">
      <c r="A28" s="20" t="s">
        <v>81</v>
      </c>
      <c r="B28" s="22" t="s">
        <v>82</v>
      </c>
      <c r="C28" s="21" t="s">
        <v>39</v>
      </c>
      <c r="D28" s="21"/>
      <c r="E28" s="25">
        <f>'[1]расчет 2022-2026'!G37</f>
        <v>87707.489999999991</v>
      </c>
      <c r="F28" s="25">
        <f>'[1]расчет 2022-2026'!K37</f>
        <v>111763.44494356</v>
      </c>
    </row>
    <row r="29" spans="1:6" ht="45" x14ac:dyDescent="0.25">
      <c r="A29" s="20" t="s">
        <v>83</v>
      </c>
      <c r="B29" s="22" t="s">
        <v>84</v>
      </c>
      <c r="C29" s="21" t="s">
        <v>39</v>
      </c>
      <c r="D29" s="21"/>
      <c r="E29" s="25">
        <f>'[1]расчет 2022-2026'!G57</f>
        <v>9601.19</v>
      </c>
      <c r="F29" s="25">
        <f>'[1]расчет 2022-2026'!K57</f>
        <v>118104.75</v>
      </c>
    </row>
    <row r="30" spans="1:6" ht="46.5" customHeight="1" x14ac:dyDescent="0.25">
      <c r="A30" s="20" t="s">
        <v>85</v>
      </c>
      <c r="B30" s="22" t="s">
        <v>86</v>
      </c>
      <c r="C30" s="21" t="s">
        <v>39</v>
      </c>
      <c r="D30" s="21"/>
      <c r="E30" s="23"/>
      <c r="F30" s="23"/>
    </row>
    <row r="31" spans="1:6" ht="90" x14ac:dyDescent="0.25">
      <c r="A31" s="20" t="s">
        <v>87</v>
      </c>
      <c r="B31" s="22" t="s">
        <v>88</v>
      </c>
      <c r="C31" s="21"/>
      <c r="D31" s="21"/>
      <c r="E31" s="23"/>
      <c r="F31" s="23"/>
    </row>
    <row r="32" spans="1:6" ht="30" x14ac:dyDescent="0.25">
      <c r="A32" s="20" t="s">
        <v>89</v>
      </c>
      <c r="B32" s="22" t="s">
        <v>90</v>
      </c>
      <c r="C32" s="21" t="s">
        <v>91</v>
      </c>
      <c r="D32" s="21">
        <f>'[1]расчет 2022-2026'!G12</f>
        <v>1954.65</v>
      </c>
      <c r="E32" s="25">
        <f>'[1]расчет 2022-2026'!G12</f>
        <v>1954.65</v>
      </c>
      <c r="F32" s="25">
        <f>'[1]расчет 2022-2026'!K12</f>
        <v>2178.1369999999997</v>
      </c>
    </row>
    <row r="33" spans="1:6" ht="60" x14ac:dyDescent="0.25">
      <c r="A33" s="20" t="s">
        <v>92</v>
      </c>
      <c r="B33" s="22" t="s">
        <v>93</v>
      </c>
      <c r="C33" s="21" t="s">
        <v>94</v>
      </c>
      <c r="D33" s="33">
        <f>D23/D32</f>
        <v>11.846634886040981</v>
      </c>
      <c r="E33" s="34">
        <f>E23/E32</f>
        <v>11.095766505512495</v>
      </c>
      <c r="F33" s="34">
        <f>F23/F32</f>
        <v>11.565741732498923</v>
      </c>
    </row>
    <row r="34" spans="1:6" ht="75" x14ac:dyDescent="0.25">
      <c r="A34" s="20" t="s">
        <v>95</v>
      </c>
      <c r="B34" s="22" t="s">
        <v>96</v>
      </c>
      <c r="C34" s="21"/>
      <c r="D34" s="21"/>
      <c r="E34" s="25"/>
      <c r="F34" s="35"/>
    </row>
    <row r="35" spans="1:6" ht="30" x14ac:dyDescent="0.25">
      <c r="A35" s="20" t="s">
        <v>97</v>
      </c>
      <c r="B35" s="22" t="s">
        <v>98</v>
      </c>
      <c r="C35" s="21" t="s">
        <v>99</v>
      </c>
      <c r="D35" s="21"/>
      <c r="E35" s="32">
        <f>'[1]расчет 2022-2026'!G77</f>
        <v>30.3</v>
      </c>
      <c r="F35" s="32">
        <v>30.3</v>
      </c>
    </row>
    <row r="36" spans="1:6" ht="45" x14ac:dyDescent="0.25">
      <c r="A36" s="20" t="s">
        <v>100</v>
      </c>
      <c r="B36" s="22" t="s">
        <v>101</v>
      </c>
      <c r="C36" s="21" t="s">
        <v>102</v>
      </c>
      <c r="D36" s="21"/>
      <c r="E36" s="36">
        <f>E25/12/E35</f>
        <v>42.693811881188118</v>
      </c>
      <c r="F36" s="34">
        <f>F25/12/F35</f>
        <v>49.590374037403741</v>
      </c>
    </row>
    <row r="37" spans="1:6" ht="212.25" customHeight="1" x14ac:dyDescent="0.25">
      <c r="A37" s="20" t="s">
        <v>103</v>
      </c>
      <c r="B37" s="22" t="s">
        <v>104</v>
      </c>
      <c r="C37" s="21"/>
      <c r="D37" s="23" t="s">
        <v>105</v>
      </c>
      <c r="E37" s="23" t="s">
        <v>105</v>
      </c>
      <c r="F37" s="23" t="s">
        <v>105</v>
      </c>
    </row>
    <row r="38" spans="1:6" ht="60" x14ac:dyDescent="0.25">
      <c r="A38" s="20" t="s">
        <v>106</v>
      </c>
      <c r="B38" s="22" t="s">
        <v>107</v>
      </c>
      <c r="C38" s="21" t="s">
        <v>39</v>
      </c>
      <c r="D38" s="21">
        <v>94</v>
      </c>
      <c r="E38" s="21">
        <v>94</v>
      </c>
      <c r="F38" s="23">
        <v>94</v>
      </c>
    </row>
    <row r="39" spans="1:6" ht="90" x14ac:dyDescent="0.25">
      <c r="A39" s="20" t="s">
        <v>108</v>
      </c>
      <c r="B39" s="22" t="s">
        <v>109</v>
      </c>
      <c r="C39" s="21" t="s">
        <v>39</v>
      </c>
      <c r="D39" s="21"/>
      <c r="E39" s="37"/>
      <c r="F39" s="23"/>
    </row>
    <row r="40" spans="1:6" ht="7.5" customHeight="1" x14ac:dyDescent="0.25">
      <c r="A40" s="38"/>
      <c r="B40" s="39"/>
      <c r="C40" s="40"/>
      <c r="D40" s="39"/>
      <c r="E40" s="39"/>
      <c r="F40" s="41"/>
    </row>
    <row r="41" spans="1:6" x14ac:dyDescent="0.25">
      <c r="A41" s="40"/>
      <c r="B41" s="69" t="s">
        <v>110</v>
      </c>
      <c r="C41" s="69"/>
      <c r="D41" s="69"/>
      <c r="E41" s="69"/>
      <c r="F41" s="69"/>
    </row>
    <row r="42" spans="1:6" ht="7.5" customHeight="1" x14ac:dyDescent="0.25">
      <c r="A42" s="40"/>
      <c r="B42" s="40"/>
      <c r="C42" s="40"/>
      <c r="D42" s="40"/>
      <c r="E42" s="40"/>
      <c r="F42" s="42"/>
    </row>
    <row r="43" spans="1:6" ht="45" x14ac:dyDescent="0.25">
      <c r="A43" s="38" t="s">
        <v>35</v>
      </c>
      <c r="B43" s="39" t="s">
        <v>111</v>
      </c>
      <c r="C43" s="40"/>
      <c r="D43" s="40"/>
      <c r="E43" s="40"/>
      <c r="F43" s="42"/>
    </row>
    <row r="44" spans="1:6" ht="7.5" customHeight="1" x14ac:dyDescent="0.25">
      <c r="A44" s="38"/>
      <c r="B44" s="39"/>
      <c r="C44" s="40"/>
      <c r="D44" s="40"/>
      <c r="E44" s="40"/>
      <c r="F44" s="42"/>
    </row>
    <row r="45" spans="1:6" x14ac:dyDescent="0.25">
      <c r="A45" s="38"/>
      <c r="B45" s="39" t="s">
        <v>77</v>
      </c>
      <c r="C45" s="40"/>
      <c r="D45" s="40"/>
      <c r="E45" s="40"/>
      <c r="F45" s="42"/>
    </row>
    <row r="46" spans="1:6" ht="7.5" customHeight="1" x14ac:dyDescent="0.25">
      <c r="A46" s="38"/>
      <c r="B46" s="39"/>
      <c r="C46" s="40"/>
      <c r="D46" s="40"/>
      <c r="E46" s="40"/>
      <c r="F46" s="42"/>
    </row>
    <row r="47" spans="1:6" ht="45.75" customHeight="1" x14ac:dyDescent="0.25">
      <c r="A47" s="38" t="s">
        <v>37</v>
      </c>
      <c r="B47" s="39" t="s">
        <v>112</v>
      </c>
      <c r="C47" s="40" t="s">
        <v>63</v>
      </c>
      <c r="D47" s="40"/>
      <c r="E47" s="40"/>
      <c r="F47" s="42"/>
    </row>
    <row r="48" spans="1:6" ht="7.5" customHeight="1" x14ac:dyDescent="0.25">
      <c r="A48" s="38"/>
      <c r="B48" s="39"/>
      <c r="C48" s="40"/>
      <c r="D48" s="40"/>
      <c r="E48" s="40"/>
      <c r="F48" s="42"/>
    </row>
    <row r="49" spans="1:6" ht="30" x14ac:dyDescent="0.25">
      <c r="A49" s="38" t="s">
        <v>113</v>
      </c>
      <c r="B49" s="39" t="s">
        <v>114</v>
      </c>
      <c r="C49" s="40" t="s">
        <v>63</v>
      </c>
      <c r="D49" s="40"/>
      <c r="E49" s="40"/>
      <c r="F49" s="42"/>
    </row>
    <row r="50" spans="1:6" ht="7.5" customHeight="1" x14ac:dyDescent="0.25">
      <c r="A50" s="38"/>
      <c r="B50" s="39"/>
      <c r="C50" s="40"/>
      <c r="D50" s="40"/>
      <c r="E50" s="40"/>
      <c r="F50" s="42"/>
    </row>
    <row r="51" spans="1:6" x14ac:dyDescent="0.25">
      <c r="A51" s="38"/>
      <c r="B51" s="39" t="s">
        <v>115</v>
      </c>
      <c r="C51" s="40" t="s">
        <v>63</v>
      </c>
      <c r="D51" s="40"/>
      <c r="E51" s="40"/>
      <c r="F51" s="42"/>
    </row>
    <row r="52" spans="1:6" ht="7.5" customHeight="1" x14ac:dyDescent="0.25">
      <c r="A52" s="38"/>
      <c r="B52" s="39"/>
      <c r="C52" s="40"/>
      <c r="D52" s="40"/>
      <c r="E52" s="40"/>
      <c r="F52" s="42"/>
    </row>
    <row r="53" spans="1:6" x14ac:dyDescent="0.25">
      <c r="A53" s="38"/>
      <c r="B53" s="39" t="s">
        <v>116</v>
      </c>
      <c r="C53" s="40" t="s">
        <v>63</v>
      </c>
      <c r="D53" s="40"/>
      <c r="E53" s="40"/>
      <c r="F53" s="42"/>
    </row>
    <row r="54" spans="1:6" ht="7.5" customHeight="1" x14ac:dyDescent="0.25">
      <c r="A54" s="38"/>
      <c r="B54" s="39"/>
      <c r="C54" s="40"/>
      <c r="D54" s="40"/>
      <c r="E54" s="40"/>
      <c r="F54" s="42"/>
    </row>
    <row r="55" spans="1:6" x14ac:dyDescent="0.25">
      <c r="A55" s="38" t="s">
        <v>117</v>
      </c>
      <c r="B55" s="39" t="s">
        <v>118</v>
      </c>
      <c r="C55" s="40" t="s">
        <v>119</v>
      </c>
      <c r="D55" s="40"/>
      <c r="E55" s="40"/>
      <c r="F55" s="42"/>
    </row>
    <row r="56" spans="1:6" ht="7.5" customHeight="1" x14ac:dyDescent="0.25">
      <c r="A56" s="38"/>
      <c r="B56" s="39"/>
      <c r="C56" s="40"/>
      <c r="D56" s="40"/>
      <c r="E56" s="40"/>
      <c r="F56" s="42"/>
    </row>
    <row r="57" spans="1:6" x14ac:dyDescent="0.25">
      <c r="A57" s="38"/>
      <c r="B57" s="39" t="s">
        <v>115</v>
      </c>
      <c r="C57" s="40" t="s">
        <v>63</v>
      </c>
      <c r="D57" s="40"/>
      <c r="E57" s="40"/>
      <c r="F57" s="42"/>
    </row>
    <row r="58" spans="1:6" ht="7.5" customHeight="1" x14ac:dyDescent="0.25">
      <c r="A58" s="38"/>
      <c r="B58" s="39"/>
      <c r="C58" s="40"/>
      <c r="D58" s="40"/>
      <c r="E58" s="40"/>
      <c r="F58" s="42"/>
    </row>
    <row r="59" spans="1:6" x14ac:dyDescent="0.25">
      <c r="A59" s="38"/>
      <c r="B59" s="39" t="s">
        <v>116</v>
      </c>
      <c r="C59" s="40" t="s">
        <v>63</v>
      </c>
      <c r="D59" s="40"/>
      <c r="E59" s="40"/>
      <c r="F59" s="42"/>
    </row>
    <row r="60" spans="1:6" ht="7.5" customHeight="1" x14ac:dyDescent="0.25">
      <c r="A60" s="38"/>
      <c r="B60" s="39"/>
      <c r="C60" s="40"/>
      <c r="D60" s="40"/>
      <c r="E60" s="40"/>
      <c r="F60" s="42"/>
    </row>
    <row r="61" spans="1:6" x14ac:dyDescent="0.25">
      <c r="A61" s="38"/>
      <c r="B61" s="39" t="s">
        <v>77</v>
      </c>
      <c r="C61" s="40" t="s">
        <v>63</v>
      </c>
      <c r="D61" s="40"/>
      <c r="E61" s="40"/>
      <c r="F61" s="42"/>
    </row>
    <row r="62" spans="1:6" ht="7.5" customHeight="1" x14ac:dyDescent="0.25">
      <c r="A62" s="38"/>
      <c r="B62" s="39"/>
      <c r="C62" s="40"/>
      <c r="D62" s="40"/>
      <c r="E62" s="40"/>
      <c r="F62" s="42"/>
    </row>
    <row r="63" spans="1:6" ht="136.5" customHeight="1" x14ac:dyDescent="0.25">
      <c r="A63" s="38" t="s">
        <v>120</v>
      </c>
      <c r="B63" s="39" t="s">
        <v>121</v>
      </c>
      <c r="C63" s="40" t="s">
        <v>63</v>
      </c>
      <c r="D63" s="40"/>
      <c r="E63" s="40"/>
      <c r="F63" s="42"/>
    </row>
    <row r="64" spans="1:6" ht="7.5" customHeight="1" x14ac:dyDescent="0.25">
      <c r="A64" s="38"/>
      <c r="B64" s="39"/>
      <c r="C64" s="40"/>
      <c r="D64" s="40"/>
      <c r="E64" s="40"/>
      <c r="F64" s="42"/>
    </row>
    <row r="65" spans="1:6" ht="30" x14ac:dyDescent="0.25">
      <c r="A65" s="38" t="s">
        <v>122</v>
      </c>
      <c r="B65" s="39" t="s">
        <v>123</v>
      </c>
      <c r="C65" s="40" t="s">
        <v>119</v>
      </c>
      <c r="D65" s="40"/>
      <c r="E65" s="40"/>
      <c r="F65" s="42"/>
    </row>
    <row r="66" spans="1:6" ht="7.5" customHeight="1" x14ac:dyDescent="0.25">
      <c r="A66" s="38"/>
      <c r="B66" s="39"/>
      <c r="C66" s="40"/>
      <c r="D66" s="40"/>
      <c r="E66" s="40"/>
      <c r="F66" s="42"/>
    </row>
    <row r="67" spans="1:6" x14ac:dyDescent="0.25">
      <c r="A67" s="38"/>
      <c r="B67" s="39" t="s">
        <v>115</v>
      </c>
      <c r="C67" s="40" t="s">
        <v>63</v>
      </c>
      <c r="D67" s="40"/>
      <c r="E67" s="40"/>
      <c r="F67" s="42"/>
    </row>
    <row r="68" spans="1:6" ht="7.5" customHeight="1" x14ac:dyDescent="0.25">
      <c r="A68" s="38"/>
      <c r="B68" s="39"/>
      <c r="C68" s="40"/>
      <c r="D68" s="40"/>
      <c r="E68" s="40"/>
      <c r="F68" s="42"/>
    </row>
    <row r="69" spans="1:6" x14ac:dyDescent="0.25">
      <c r="A69" s="38"/>
      <c r="B69" s="39" t="s">
        <v>116</v>
      </c>
      <c r="C69" s="40" t="s">
        <v>63</v>
      </c>
      <c r="D69" s="40"/>
      <c r="E69" s="40"/>
      <c r="F69" s="42"/>
    </row>
    <row r="70" spans="1:6" ht="7.5" customHeight="1" x14ac:dyDescent="0.25">
      <c r="A70" s="38"/>
      <c r="B70" s="39"/>
      <c r="C70" s="40"/>
      <c r="D70" s="40"/>
      <c r="E70" s="40"/>
      <c r="F70" s="42"/>
    </row>
    <row r="71" spans="1:6" x14ac:dyDescent="0.25">
      <c r="A71" s="38" t="s">
        <v>124</v>
      </c>
      <c r="B71" s="39" t="s">
        <v>118</v>
      </c>
      <c r="C71" s="40" t="s">
        <v>119</v>
      </c>
      <c r="D71" s="40"/>
      <c r="E71" s="40"/>
      <c r="F71" s="42"/>
    </row>
    <row r="72" spans="1:6" ht="7.5" customHeight="1" x14ac:dyDescent="0.25">
      <c r="A72" s="38"/>
      <c r="B72" s="39"/>
      <c r="C72" s="40"/>
      <c r="D72" s="40"/>
      <c r="E72" s="40"/>
      <c r="F72" s="42"/>
    </row>
    <row r="73" spans="1:6" x14ac:dyDescent="0.25">
      <c r="A73" s="38"/>
      <c r="B73" s="39" t="s">
        <v>115</v>
      </c>
      <c r="C73" s="40" t="s">
        <v>63</v>
      </c>
      <c r="D73" s="40"/>
      <c r="E73" s="40"/>
      <c r="F73" s="42"/>
    </row>
    <row r="74" spans="1:6" ht="7.5" customHeight="1" x14ac:dyDescent="0.25">
      <c r="A74" s="38"/>
      <c r="B74" s="39"/>
      <c r="C74" s="40"/>
      <c r="D74" s="40"/>
      <c r="E74" s="40"/>
      <c r="F74" s="42"/>
    </row>
    <row r="75" spans="1:6" x14ac:dyDescent="0.25">
      <c r="A75" s="38"/>
      <c r="B75" s="39" t="s">
        <v>116</v>
      </c>
      <c r="C75" s="40" t="s">
        <v>63</v>
      </c>
      <c r="D75" s="40"/>
      <c r="E75" s="40"/>
      <c r="F75" s="42"/>
    </row>
    <row r="76" spans="1:6" ht="7.5" customHeight="1" x14ac:dyDescent="0.25">
      <c r="A76" s="38"/>
      <c r="B76" s="39"/>
      <c r="C76" s="40"/>
      <c r="D76" s="40"/>
      <c r="E76" s="40"/>
      <c r="F76" s="42"/>
    </row>
    <row r="77" spans="1:6" ht="104.25" customHeight="1" x14ac:dyDescent="0.25">
      <c r="A77" s="38" t="s">
        <v>125</v>
      </c>
      <c r="B77" s="39" t="s">
        <v>126</v>
      </c>
      <c r="C77" s="40" t="s">
        <v>63</v>
      </c>
      <c r="D77" s="40"/>
      <c r="E77" s="40"/>
      <c r="F77" s="42"/>
    </row>
    <row r="78" spans="1:6" ht="7.5" customHeight="1" x14ac:dyDescent="0.25">
      <c r="A78" s="38"/>
      <c r="B78" s="39"/>
      <c r="C78" s="40"/>
      <c r="D78" s="40"/>
      <c r="E78" s="40"/>
      <c r="F78" s="42"/>
    </row>
    <row r="79" spans="1:6" ht="30" x14ac:dyDescent="0.25">
      <c r="A79" s="38" t="s">
        <v>127</v>
      </c>
      <c r="B79" s="39" t="s">
        <v>114</v>
      </c>
      <c r="C79" s="40" t="s">
        <v>63</v>
      </c>
      <c r="D79" s="40"/>
      <c r="E79" s="40"/>
      <c r="F79" s="42"/>
    </row>
    <row r="80" spans="1:6" ht="7.5" customHeight="1" x14ac:dyDescent="0.25">
      <c r="A80" s="38"/>
      <c r="B80" s="39"/>
      <c r="C80" s="40"/>
      <c r="D80" s="40"/>
      <c r="E80" s="40"/>
      <c r="F80" s="42"/>
    </row>
    <row r="81" spans="1:6" x14ac:dyDescent="0.25">
      <c r="A81" s="38"/>
      <c r="B81" s="39" t="s">
        <v>115</v>
      </c>
      <c r="C81" s="40" t="s">
        <v>63</v>
      </c>
      <c r="D81" s="40"/>
      <c r="E81" s="40"/>
      <c r="F81" s="42"/>
    </row>
    <row r="82" spans="1:6" ht="7.5" customHeight="1" x14ac:dyDescent="0.25">
      <c r="A82" s="38"/>
      <c r="B82" s="39"/>
      <c r="C82" s="40"/>
      <c r="D82" s="40"/>
      <c r="E82" s="40"/>
      <c r="F82" s="42"/>
    </row>
    <row r="83" spans="1:6" x14ac:dyDescent="0.25">
      <c r="A83" s="38"/>
      <c r="B83" s="39" t="s">
        <v>116</v>
      </c>
      <c r="C83" s="40" t="s">
        <v>63</v>
      </c>
      <c r="D83" s="40"/>
      <c r="E83" s="40"/>
      <c r="F83" s="42"/>
    </row>
    <row r="84" spans="1:6" ht="7.5" customHeight="1" x14ac:dyDescent="0.25">
      <c r="A84" s="38"/>
      <c r="B84" s="39"/>
      <c r="C84" s="40"/>
      <c r="D84" s="40"/>
      <c r="E84" s="40"/>
      <c r="F84" s="42"/>
    </row>
    <row r="85" spans="1:6" ht="15.75" customHeight="1" x14ac:dyDescent="0.25">
      <c r="A85" s="38" t="s">
        <v>128</v>
      </c>
      <c r="B85" s="39" t="s">
        <v>129</v>
      </c>
      <c r="C85" s="40" t="s">
        <v>63</v>
      </c>
      <c r="D85" s="40"/>
      <c r="E85" s="40"/>
      <c r="F85" s="42"/>
    </row>
    <row r="86" spans="1:6" ht="7.5" customHeight="1" x14ac:dyDescent="0.25">
      <c r="A86" s="38"/>
      <c r="B86" s="39"/>
      <c r="C86" s="40"/>
      <c r="D86" s="40"/>
      <c r="E86" s="40"/>
      <c r="F86" s="42"/>
    </row>
    <row r="87" spans="1:6" x14ac:dyDescent="0.25">
      <c r="A87" s="38"/>
      <c r="B87" s="39" t="s">
        <v>115</v>
      </c>
      <c r="C87" s="40" t="s">
        <v>63</v>
      </c>
      <c r="D87" s="40"/>
      <c r="E87" s="40"/>
      <c r="F87" s="42"/>
    </row>
    <row r="88" spans="1:6" ht="7.5" customHeight="1" x14ac:dyDescent="0.25">
      <c r="A88" s="38"/>
      <c r="B88" s="39"/>
      <c r="C88" s="40"/>
      <c r="D88" s="40"/>
      <c r="E88" s="40"/>
      <c r="F88" s="42"/>
    </row>
    <row r="89" spans="1:6" x14ac:dyDescent="0.25">
      <c r="A89" s="38"/>
      <c r="B89" s="39" t="s">
        <v>116</v>
      </c>
      <c r="C89" s="40" t="s">
        <v>63</v>
      </c>
      <c r="D89" s="40"/>
      <c r="E89" s="40"/>
      <c r="F89" s="42"/>
    </row>
    <row r="90" spans="1:6" ht="7.5" customHeight="1" x14ac:dyDescent="0.25">
      <c r="A90" s="38"/>
      <c r="B90" s="39"/>
      <c r="C90" s="40"/>
      <c r="D90" s="40"/>
      <c r="E90" s="40"/>
      <c r="F90" s="42"/>
    </row>
    <row r="91" spans="1:6" ht="119.25" customHeight="1" x14ac:dyDescent="0.25">
      <c r="A91" s="38" t="s">
        <v>130</v>
      </c>
      <c r="B91" s="39" t="s">
        <v>131</v>
      </c>
      <c r="C91" s="40" t="s">
        <v>63</v>
      </c>
      <c r="D91" s="40"/>
      <c r="E91" s="40"/>
      <c r="F91" s="42"/>
    </row>
    <row r="92" spans="1:6" ht="7.5" customHeight="1" x14ac:dyDescent="0.25">
      <c r="A92" s="38"/>
      <c r="B92" s="39"/>
      <c r="C92" s="40"/>
      <c r="D92" s="40"/>
      <c r="E92" s="40"/>
      <c r="F92" s="42"/>
    </row>
    <row r="93" spans="1:6" ht="30" x14ac:dyDescent="0.25">
      <c r="A93" s="38" t="s">
        <v>132</v>
      </c>
      <c r="B93" s="39" t="s">
        <v>114</v>
      </c>
      <c r="C93" s="40" t="s">
        <v>63</v>
      </c>
      <c r="D93" s="40"/>
      <c r="E93" s="40"/>
      <c r="F93" s="42"/>
    </row>
    <row r="94" spans="1:6" ht="7.5" customHeight="1" x14ac:dyDescent="0.25">
      <c r="A94" s="38"/>
      <c r="B94" s="39"/>
      <c r="C94" s="40"/>
      <c r="D94" s="40"/>
      <c r="E94" s="40"/>
      <c r="F94" s="42"/>
    </row>
    <row r="95" spans="1:6" x14ac:dyDescent="0.25">
      <c r="A95" s="38"/>
      <c r="B95" s="39" t="s">
        <v>115</v>
      </c>
      <c r="C95" s="40" t="s">
        <v>63</v>
      </c>
      <c r="D95" s="40"/>
      <c r="E95" s="40"/>
      <c r="F95" s="42"/>
    </row>
    <row r="96" spans="1:6" ht="7.5" customHeight="1" x14ac:dyDescent="0.25">
      <c r="A96" s="38"/>
      <c r="B96" s="39"/>
      <c r="C96" s="40"/>
      <c r="D96" s="40"/>
      <c r="E96" s="40"/>
      <c r="F96" s="42"/>
    </row>
    <row r="97" spans="1:6" x14ac:dyDescent="0.25">
      <c r="A97" s="38"/>
      <c r="B97" s="39" t="s">
        <v>116</v>
      </c>
      <c r="C97" s="40" t="s">
        <v>63</v>
      </c>
      <c r="D97" s="40"/>
      <c r="E97" s="40"/>
      <c r="F97" s="42"/>
    </row>
    <row r="98" spans="1:6" ht="7.5" customHeight="1" x14ac:dyDescent="0.25">
      <c r="A98" s="38"/>
      <c r="B98" s="39"/>
      <c r="C98" s="40"/>
      <c r="D98" s="40"/>
      <c r="E98" s="40"/>
      <c r="F98" s="42"/>
    </row>
    <row r="99" spans="1:6" ht="16.5" customHeight="1" x14ac:dyDescent="0.25">
      <c r="A99" s="38" t="s">
        <v>133</v>
      </c>
      <c r="B99" s="39" t="s">
        <v>129</v>
      </c>
      <c r="C99" s="40" t="s">
        <v>63</v>
      </c>
      <c r="D99" s="40"/>
      <c r="E99" s="40"/>
      <c r="F99" s="42"/>
    </row>
    <row r="100" spans="1:6" ht="7.5" customHeight="1" x14ac:dyDescent="0.25">
      <c r="A100" s="38"/>
      <c r="B100" s="39"/>
      <c r="C100" s="40"/>
      <c r="D100" s="40"/>
      <c r="E100" s="40"/>
      <c r="F100" s="42"/>
    </row>
    <row r="101" spans="1:6" x14ac:dyDescent="0.25">
      <c r="A101" s="38"/>
      <c r="B101" s="39" t="s">
        <v>115</v>
      </c>
      <c r="C101" s="40" t="s">
        <v>63</v>
      </c>
      <c r="D101" s="40"/>
      <c r="E101" s="40"/>
      <c r="F101" s="42"/>
    </row>
    <row r="102" spans="1:6" ht="7.5" customHeight="1" x14ac:dyDescent="0.25">
      <c r="A102" s="38"/>
      <c r="B102" s="39"/>
      <c r="C102" s="40"/>
      <c r="D102" s="40"/>
      <c r="E102" s="40"/>
      <c r="F102" s="42"/>
    </row>
    <row r="103" spans="1:6" x14ac:dyDescent="0.25">
      <c r="A103" s="38"/>
      <c r="B103" s="39" t="s">
        <v>116</v>
      </c>
      <c r="C103" s="40" t="s">
        <v>63</v>
      </c>
      <c r="D103" s="40"/>
      <c r="E103" s="40"/>
      <c r="F103" s="42"/>
    </row>
    <row r="104" spans="1:6" ht="7.5" customHeight="1" x14ac:dyDescent="0.25">
      <c r="A104" s="38"/>
      <c r="B104" s="39"/>
      <c r="C104" s="40"/>
      <c r="D104" s="40"/>
      <c r="E104" s="40"/>
      <c r="F104" s="42"/>
    </row>
    <row r="105" spans="1:6" ht="135" customHeight="1" x14ac:dyDescent="0.25">
      <c r="A105" s="38" t="s">
        <v>134</v>
      </c>
      <c r="B105" s="39" t="s">
        <v>135</v>
      </c>
      <c r="C105" s="40" t="s">
        <v>63</v>
      </c>
      <c r="D105" s="40"/>
      <c r="E105" s="40"/>
      <c r="F105" s="42"/>
    </row>
    <row r="106" spans="1:6" ht="7.5" customHeight="1" x14ac:dyDescent="0.25">
      <c r="A106" s="38"/>
      <c r="B106" s="39"/>
      <c r="C106" s="40"/>
      <c r="D106" s="40"/>
      <c r="E106" s="40"/>
      <c r="F106" s="42"/>
    </row>
    <row r="107" spans="1:6" ht="30" x14ac:dyDescent="0.25">
      <c r="A107" s="38" t="s">
        <v>136</v>
      </c>
      <c r="B107" s="39" t="s">
        <v>114</v>
      </c>
      <c r="C107" s="40" t="s">
        <v>63</v>
      </c>
      <c r="D107" s="40"/>
      <c r="E107" s="40"/>
      <c r="F107" s="42"/>
    </row>
    <row r="108" spans="1:6" ht="7.5" customHeight="1" x14ac:dyDescent="0.25">
      <c r="A108" s="38"/>
      <c r="B108" s="39"/>
      <c r="C108" s="40"/>
      <c r="D108" s="40"/>
      <c r="E108" s="40"/>
      <c r="F108" s="42"/>
    </row>
    <row r="109" spans="1:6" x14ac:dyDescent="0.25">
      <c r="A109" s="38"/>
      <c r="B109" s="39" t="s">
        <v>115</v>
      </c>
      <c r="C109" s="40" t="s">
        <v>63</v>
      </c>
      <c r="D109" s="40"/>
      <c r="E109" s="40"/>
      <c r="F109" s="42"/>
    </row>
    <row r="110" spans="1:6" ht="7.5" customHeight="1" x14ac:dyDescent="0.25">
      <c r="A110" s="38"/>
      <c r="B110" s="39"/>
      <c r="C110" s="40"/>
      <c r="D110" s="40"/>
      <c r="E110" s="40"/>
      <c r="F110" s="42"/>
    </row>
    <row r="111" spans="1:6" x14ac:dyDescent="0.25">
      <c r="A111" s="38"/>
      <c r="B111" s="39" t="s">
        <v>116</v>
      </c>
      <c r="C111" s="40" t="s">
        <v>63</v>
      </c>
      <c r="D111" s="40"/>
      <c r="E111" s="40"/>
      <c r="F111" s="42"/>
    </row>
    <row r="112" spans="1:6" ht="7.5" customHeight="1" x14ac:dyDescent="0.25">
      <c r="A112" s="38"/>
      <c r="B112" s="39"/>
      <c r="C112" s="40"/>
      <c r="D112" s="40"/>
      <c r="E112" s="40"/>
      <c r="F112" s="42"/>
    </row>
    <row r="113" spans="1:6" x14ac:dyDescent="0.25">
      <c r="A113" s="38" t="s">
        <v>137</v>
      </c>
      <c r="B113" s="39" t="s">
        <v>129</v>
      </c>
      <c r="C113" s="40" t="s">
        <v>63</v>
      </c>
      <c r="D113" s="40"/>
      <c r="E113" s="40"/>
      <c r="F113" s="42"/>
    </row>
    <row r="114" spans="1:6" ht="7.5" customHeight="1" x14ac:dyDescent="0.25">
      <c r="A114" s="38"/>
      <c r="B114" s="39"/>
      <c r="C114" s="40"/>
      <c r="D114" s="40"/>
      <c r="E114" s="40"/>
      <c r="F114" s="42"/>
    </row>
    <row r="115" spans="1:6" x14ac:dyDescent="0.25">
      <c r="A115" s="38"/>
      <c r="B115" s="39" t="s">
        <v>115</v>
      </c>
      <c r="C115" s="40" t="s">
        <v>63</v>
      </c>
      <c r="D115" s="40"/>
      <c r="E115" s="40"/>
      <c r="F115" s="42"/>
    </row>
    <row r="116" spans="1:6" ht="7.5" customHeight="1" x14ac:dyDescent="0.25">
      <c r="A116" s="38"/>
      <c r="B116" s="39"/>
      <c r="C116" s="40"/>
      <c r="D116" s="40"/>
      <c r="E116" s="40"/>
      <c r="F116" s="42"/>
    </row>
    <row r="117" spans="1:6" x14ac:dyDescent="0.25">
      <c r="A117" s="38"/>
      <c r="B117" s="39" t="s">
        <v>116</v>
      </c>
      <c r="C117" s="40" t="s">
        <v>63</v>
      </c>
      <c r="D117" s="40"/>
      <c r="E117" s="40"/>
      <c r="F117" s="42"/>
    </row>
    <row r="118" spans="1:6" ht="7.5" customHeight="1" x14ac:dyDescent="0.25">
      <c r="A118" s="38"/>
      <c r="B118" s="39"/>
      <c r="C118" s="40"/>
      <c r="D118" s="40"/>
      <c r="E118" s="40"/>
      <c r="F118" s="42"/>
    </row>
    <row r="119" spans="1:6" ht="43.5" customHeight="1" x14ac:dyDescent="0.25">
      <c r="A119" s="38" t="s">
        <v>138</v>
      </c>
      <c r="B119" s="39" t="s">
        <v>139</v>
      </c>
      <c r="C119" s="40" t="s">
        <v>63</v>
      </c>
      <c r="D119" s="40"/>
      <c r="E119" s="40"/>
      <c r="F119" s="42"/>
    </row>
    <row r="120" spans="1:6" ht="7.5" customHeight="1" x14ac:dyDescent="0.25">
      <c r="A120" s="38"/>
      <c r="B120" s="39"/>
      <c r="C120" s="40"/>
      <c r="D120" s="40"/>
      <c r="E120" s="40"/>
      <c r="F120" s="42"/>
    </row>
    <row r="121" spans="1:6" ht="30" x14ac:dyDescent="0.25">
      <c r="A121" s="38" t="s">
        <v>140</v>
      </c>
      <c r="B121" s="39" t="s">
        <v>114</v>
      </c>
      <c r="C121" s="40" t="s">
        <v>63</v>
      </c>
      <c r="D121" s="40"/>
      <c r="E121" s="40"/>
      <c r="F121" s="42"/>
    </row>
    <row r="122" spans="1:6" ht="7.5" customHeight="1" x14ac:dyDescent="0.25">
      <c r="A122" s="38"/>
      <c r="B122" s="39"/>
      <c r="C122" s="40"/>
      <c r="D122" s="40"/>
      <c r="E122" s="40"/>
      <c r="F122" s="42"/>
    </row>
    <row r="123" spans="1:6" x14ac:dyDescent="0.25">
      <c r="A123" s="38"/>
      <c r="B123" s="39" t="s">
        <v>115</v>
      </c>
      <c r="C123" s="40" t="s">
        <v>63</v>
      </c>
      <c r="D123" s="40"/>
      <c r="E123" s="40"/>
      <c r="F123" s="42"/>
    </row>
    <row r="124" spans="1:6" ht="7.5" customHeight="1" x14ac:dyDescent="0.25">
      <c r="A124" s="38"/>
      <c r="B124" s="39"/>
      <c r="C124" s="40"/>
      <c r="D124" s="40"/>
      <c r="E124" s="40"/>
      <c r="F124" s="42"/>
    </row>
    <row r="125" spans="1:6" x14ac:dyDescent="0.25">
      <c r="A125" s="38"/>
      <c r="B125" s="39" t="s">
        <v>116</v>
      </c>
      <c r="C125" s="40" t="s">
        <v>63</v>
      </c>
      <c r="D125" s="40"/>
      <c r="E125" s="40"/>
      <c r="F125" s="42"/>
    </row>
    <row r="126" spans="1:6" ht="7.5" customHeight="1" x14ac:dyDescent="0.25">
      <c r="A126" s="38"/>
      <c r="B126" s="39"/>
      <c r="C126" s="40"/>
      <c r="D126" s="40"/>
      <c r="E126" s="40"/>
      <c r="F126" s="42"/>
    </row>
    <row r="127" spans="1:6" x14ac:dyDescent="0.25">
      <c r="A127" s="38" t="s">
        <v>141</v>
      </c>
      <c r="B127" s="39" t="s">
        <v>129</v>
      </c>
      <c r="C127" s="40" t="s">
        <v>63</v>
      </c>
      <c r="D127" s="40"/>
      <c r="E127" s="40"/>
      <c r="F127" s="42"/>
    </row>
    <row r="128" spans="1:6" ht="7.5" customHeight="1" x14ac:dyDescent="0.25">
      <c r="A128" s="38"/>
      <c r="B128" s="39"/>
      <c r="C128" s="40"/>
      <c r="D128" s="40"/>
      <c r="E128" s="40"/>
      <c r="F128" s="42"/>
    </row>
    <row r="129" spans="1:6" x14ac:dyDescent="0.25">
      <c r="A129" s="38"/>
      <c r="B129" s="39" t="s">
        <v>115</v>
      </c>
      <c r="C129" s="40" t="s">
        <v>63</v>
      </c>
      <c r="D129" s="40"/>
      <c r="E129" s="40"/>
      <c r="F129" s="42"/>
    </row>
    <row r="130" spans="1:6" ht="7.5" customHeight="1" x14ac:dyDescent="0.25">
      <c r="A130" s="38"/>
      <c r="B130" s="39"/>
      <c r="C130" s="40"/>
      <c r="D130" s="40"/>
      <c r="E130" s="40"/>
      <c r="F130" s="42"/>
    </row>
    <row r="131" spans="1:6" x14ac:dyDescent="0.25">
      <c r="A131" s="38"/>
      <c r="B131" s="39" t="s">
        <v>116</v>
      </c>
      <c r="C131" s="40" t="s">
        <v>63</v>
      </c>
      <c r="D131" s="40"/>
      <c r="E131" s="40"/>
      <c r="F131" s="42"/>
    </row>
    <row r="132" spans="1:6" ht="7.5" customHeight="1" x14ac:dyDescent="0.25">
      <c r="A132" s="38"/>
      <c r="B132" s="39"/>
      <c r="C132" s="40"/>
      <c r="D132" s="40"/>
      <c r="E132" s="40"/>
      <c r="F132" s="42"/>
    </row>
    <row r="133" spans="1:6" ht="45" x14ac:dyDescent="0.25">
      <c r="A133" s="38" t="s">
        <v>142</v>
      </c>
      <c r="B133" s="39" t="s">
        <v>143</v>
      </c>
      <c r="C133" s="40" t="s">
        <v>63</v>
      </c>
      <c r="D133" s="40"/>
      <c r="E133" s="40"/>
      <c r="F133" s="42"/>
    </row>
    <row r="134" spans="1:6" ht="7.5" customHeight="1" x14ac:dyDescent="0.25">
      <c r="A134" s="38"/>
      <c r="B134" s="39"/>
      <c r="C134" s="40"/>
      <c r="D134" s="40"/>
      <c r="E134" s="40"/>
      <c r="F134" s="42"/>
    </row>
    <row r="135" spans="1:6" ht="30" x14ac:dyDescent="0.25">
      <c r="A135" s="38" t="s">
        <v>144</v>
      </c>
      <c r="B135" s="39" t="s">
        <v>114</v>
      </c>
      <c r="C135" s="40" t="s">
        <v>63</v>
      </c>
      <c r="D135" s="40"/>
      <c r="E135" s="40"/>
      <c r="F135" s="42"/>
    </row>
    <row r="136" spans="1:6" ht="7.5" customHeight="1" x14ac:dyDescent="0.25">
      <c r="A136" s="38"/>
      <c r="B136" s="39"/>
      <c r="C136" s="40"/>
      <c r="D136" s="40"/>
      <c r="E136" s="40"/>
      <c r="F136" s="42"/>
    </row>
    <row r="137" spans="1:6" x14ac:dyDescent="0.25">
      <c r="A137" s="38"/>
      <c r="B137" s="39" t="s">
        <v>115</v>
      </c>
      <c r="C137" s="40" t="s">
        <v>63</v>
      </c>
      <c r="D137" s="40"/>
      <c r="E137" s="40"/>
      <c r="F137" s="42"/>
    </row>
    <row r="138" spans="1:6" ht="7.5" customHeight="1" x14ac:dyDescent="0.25">
      <c r="A138" s="38"/>
      <c r="B138" s="39"/>
      <c r="C138" s="40"/>
      <c r="D138" s="40"/>
      <c r="E138" s="40"/>
      <c r="F138" s="42"/>
    </row>
    <row r="139" spans="1:6" x14ac:dyDescent="0.25">
      <c r="A139" s="38"/>
      <c r="B139" s="39" t="s">
        <v>116</v>
      </c>
      <c r="C139" s="40" t="s">
        <v>63</v>
      </c>
      <c r="D139" s="40"/>
      <c r="E139" s="40"/>
      <c r="F139" s="42"/>
    </row>
    <row r="140" spans="1:6" ht="7.5" customHeight="1" x14ac:dyDescent="0.25">
      <c r="A140" s="38"/>
      <c r="B140" s="39"/>
      <c r="C140" s="40"/>
      <c r="D140" s="40"/>
      <c r="E140" s="40"/>
      <c r="F140" s="42"/>
    </row>
    <row r="141" spans="1:6" x14ac:dyDescent="0.25">
      <c r="A141" s="38" t="s">
        <v>145</v>
      </c>
      <c r="B141" s="39" t="s">
        <v>129</v>
      </c>
      <c r="C141" s="40" t="s">
        <v>63</v>
      </c>
      <c r="D141" s="40"/>
      <c r="E141" s="40"/>
      <c r="F141" s="42"/>
    </row>
    <row r="142" spans="1:6" ht="7.5" customHeight="1" x14ac:dyDescent="0.25">
      <c r="A142" s="38"/>
      <c r="B142" s="39"/>
      <c r="C142" s="40"/>
      <c r="D142" s="40"/>
      <c r="E142" s="40"/>
      <c r="F142" s="42"/>
    </row>
    <row r="143" spans="1:6" x14ac:dyDescent="0.25">
      <c r="A143" s="38"/>
      <c r="B143" s="39" t="s">
        <v>115</v>
      </c>
      <c r="C143" s="40" t="s">
        <v>63</v>
      </c>
      <c r="D143" s="40"/>
      <c r="E143" s="40"/>
      <c r="F143" s="42"/>
    </row>
    <row r="144" spans="1:6" ht="7.5" customHeight="1" x14ac:dyDescent="0.25">
      <c r="A144" s="38"/>
      <c r="B144" s="39"/>
      <c r="C144" s="40"/>
      <c r="D144" s="40"/>
      <c r="E144" s="40"/>
      <c r="F144" s="42"/>
    </row>
    <row r="145" spans="1:6" x14ac:dyDescent="0.25">
      <c r="A145" s="38"/>
      <c r="B145" s="39" t="s">
        <v>116</v>
      </c>
      <c r="C145" s="40" t="s">
        <v>63</v>
      </c>
      <c r="D145" s="40"/>
      <c r="E145" s="40"/>
      <c r="F145" s="42"/>
    </row>
    <row r="146" spans="1:6" ht="7.5" customHeight="1" x14ac:dyDescent="0.25">
      <c r="A146" s="38"/>
      <c r="B146" s="39"/>
      <c r="C146" s="40"/>
      <c r="D146" s="40"/>
      <c r="E146" s="40"/>
      <c r="F146" s="42"/>
    </row>
    <row r="147" spans="1:6" ht="105" customHeight="1" x14ac:dyDescent="0.25">
      <c r="A147" s="38" t="s">
        <v>40</v>
      </c>
      <c r="B147" s="39" t="s">
        <v>146</v>
      </c>
      <c r="C147" s="40" t="s">
        <v>63</v>
      </c>
      <c r="D147" s="40"/>
      <c r="E147" s="40"/>
      <c r="F147" s="42"/>
    </row>
    <row r="148" spans="1:6" ht="7.5" customHeight="1" x14ac:dyDescent="0.25">
      <c r="A148" s="38"/>
      <c r="B148" s="39"/>
      <c r="C148" s="40"/>
      <c r="D148" s="40"/>
      <c r="E148" s="40"/>
      <c r="F148" s="42"/>
    </row>
    <row r="149" spans="1:6" x14ac:dyDescent="0.25">
      <c r="A149" s="38"/>
      <c r="B149" s="39" t="s">
        <v>147</v>
      </c>
      <c r="C149" s="40" t="s">
        <v>63</v>
      </c>
      <c r="D149" s="40"/>
      <c r="E149" s="40"/>
      <c r="F149" s="42"/>
    </row>
    <row r="150" spans="1:6" ht="7.5" customHeight="1" x14ac:dyDescent="0.25">
      <c r="A150" s="38"/>
      <c r="B150" s="39"/>
      <c r="C150" s="40"/>
      <c r="D150" s="40"/>
      <c r="E150" s="40"/>
      <c r="F150" s="42"/>
    </row>
    <row r="151" spans="1:6" x14ac:dyDescent="0.25">
      <c r="A151" s="38"/>
      <c r="B151" s="39" t="s">
        <v>115</v>
      </c>
      <c r="C151" s="40" t="s">
        <v>63</v>
      </c>
      <c r="D151" s="40"/>
      <c r="E151" s="40"/>
      <c r="F151" s="42"/>
    </row>
    <row r="152" spans="1:6" ht="7.5" customHeight="1" x14ac:dyDescent="0.25">
      <c r="A152" s="38"/>
      <c r="B152" s="39"/>
      <c r="C152" s="40"/>
      <c r="D152" s="40"/>
      <c r="E152" s="40"/>
      <c r="F152" s="42"/>
    </row>
    <row r="153" spans="1:6" x14ac:dyDescent="0.25">
      <c r="A153" s="38"/>
      <c r="B153" s="39" t="s">
        <v>116</v>
      </c>
      <c r="C153" s="40" t="s">
        <v>63</v>
      </c>
      <c r="D153" s="40"/>
      <c r="E153" s="40"/>
      <c r="F153" s="42"/>
    </row>
    <row r="154" spans="1:6" ht="7.5" customHeight="1" x14ac:dyDescent="0.25">
      <c r="A154" s="38"/>
      <c r="B154" s="39"/>
      <c r="C154" s="40"/>
      <c r="D154" s="40"/>
      <c r="E154" s="40"/>
      <c r="F154" s="42"/>
    </row>
    <row r="155" spans="1:6" x14ac:dyDescent="0.25">
      <c r="A155" s="38"/>
      <c r="B155" s="39" t="s">
        <v>148</v>
      </c>
      <c r="C155" s="40" t="s">
        <v>63</v>
      </c>
      <c r="D155" s="40"/>
      <c r="E155" s="40"/>
      <c r="F155" s="42"/>
    </row>
    <row r="156" spans="1:6" ht="7.5" customHeight="1" x14ac:dyDescent="0.25">
      <c r="A156" s="38"/>
      <c r="B156" s="39"/>
      <c r="C156" s="40"/>
      <c r="D156" s="40"/>
      <c r="E156" s="40"/>
      <c r="F156" s="42"/>
    </row>
    <row r="157" spans="1:6" x14ac:dyDescent="0.25">
      <c r="A157" s="38"/>
      <c r="B157" s="39" t="s">
        <v>115</v>
      </c>
      <c r="C157" s="40" t="s">
        <v>63</v>
      </c>
      <c r="D157" s="40"/>
      <c r="E157" s="40"/>
      <c r="F157" s="42"/>
    </row>
    <row r="158" spans="1:6" ht="7.5" customHeight="1" x14ac:dyDescent="0.25">
      <c r="A158" s="38"/>
      <c r="B158" s="39"/>
      <c r="C158" s="40"/>
      <c r="D158" s="40"/>
      <c r="E158" s="40"/>
      <c r="F158" s="42"/>
    </row>
    <row r="159" spans="1:6" x14ac:dyDescent="0.25">
      <c r="A159" s="38"/>
      <c r="B159" s="39" t="s">
        <v>116</v>
      </c>
      <c r="C159" s="40" t="s">
        <v>63</v>
      </c>
      <c r="D159" s="40"/>
      <c r="E159" s="40"/>
      <c r="F159" s="42"/>
    </row>
    <row r="160" spans="1:6" ht="7.5" customHeight="1" x14ac:dyDescent="0.25">
      <c r="A160" s="38"/>
      <c r="B160" s="39"/>
      <c r="C160" s="40"/>
      <c r="D160" s="40"/>
      <c r="E160" s="40"/>
      <c r="F160" s="42"/>
    </row>
    <row r="161" spans="1:6" x14ac:dyDescent="0.25">
      <c r="A161" s="38"/>
      <c r="B161" s="39" t="s">
        <v>149</v>
      </c>
      <c r="C161" s="40" t="s">
        <v>63</v>
      </c>
      <c r="D161" s="40"/>
      <c r="E161" s="40"/>
      <c r="F161" s="42"/>
    </row>
    <row r="162" spans="1:6" ht="7.5" customHeight="1" x14ac:dyDescent="0.25">
      <c r="A162" s="38"/>
      <c r="B162" s="39"/>
      <c r="C162" s="40"/>
      <c r="D162" s="40"/>
      <c r="E162" s="40"/>
      <c r="F162" s="42"/>
    </row>
    <row r="163" spans="1:6" x14ac:dyDescent="0.25">
      <c r="A163" s="38"/>
      <c r="B163" s="39" t="s">
        <v>115</v>
      </c>
      <c r="C163" s="40" t="s">
        <v>63</v>
      </c>
      <c r="D163" s="40"/>
      <c r="E163" s="40"/>
      <c r="F163" s="42"/>
    </row>
    <row r="164" spans="1:6" ht="7.5" customHeight="1" x14ac:dyDescent="0.25">
      <c r="A164" s="38"/>
      <c r="B164" s="39"/>
      <c r="C164" s="40"/>
      <c r="D164" s="40"/>
      <c r="E164" s="40"/>
      <c r="F164" s="42"/>
    </row>
    <row r="165" spans="1:6" x14ac:dyDescent="0.25">
      <c r="A165" s="38"/>
      <c r="B165" s="39" t="s">
        <v>116</v>
      </c>
      <c r="C165" s="40" t="s">
        <v>63</v>
      </c>
      <c r="D165" s="40"/>
      <c r="E165" s="40"/>
      <c r="F165" s="42"/>
    </row>
    <row r="166" spans="1:6" ht="7.5" customHeight="1" x14ac:dyDescent="0.25">
      <c r="A166" s="38"/>
      <c r="B166" s="39"/>
      <c r="C166" s="40"/>
      <c r="D166" s="40"/>
      <c r="E166" s="40"/>
      <c r="F166" s="42"/>
    </row>
    <row r="167" spans="1:6" ht="90" x14ac:dyDescent="0.25">
      <c r="A167" s="38" t="s">
        <v>42</v>
      </c>
      <c r="B167" s="39" t="s">
        <v>150</v>
      </c>
      <c r="C167" s="40" t="s">
        <v>63</v>
      </c>
      <c r="D167" s="40"/>
      <c r="E167" s="40"/>
      <c r="F167" s="42"/>
    </row>
    <row r="168" spans="1:6" ht="7.5" customHeight="1" x14ac:dyDescent="0.25">
      <c r="A168" s="38"/>
      <c r="B168" s="39"/>
      <c r="C168" s="40"/>
      <c r="D168" s="40"/>
      <c r="E168" s="40"/>
      <c r="F168" s="42"/>
    </row>
    <row r="169" spans="1:6" x14ac:dyDescent="0.25">
      <c r="A169" s="38"/>
      <c r="B169" s="39" t="s">
        <v>151</v>
      </c>
      <c r="C169" s="40" t="s">
        <v>63</v>
      </c>
      <c r="D169" s="40"/>
      <c r="E169" s="40"/>
      <c r="F169" s="42"/>
    </row>
    <row r="170" spans="1:6" ht="7.5" customHeight="1" x14ac:dyDescent="0.25">
      <c r="A170" s="38"/>
      <c r="B170" s="39"/>
      <c r="C170" s="40"/>
      <c r="D170" s="40"/>
      <c r="E170" s="40"/>
      <c r="F170" s="42"/>
    </row>
    <row r="171" spans="1:6" x14ac:dyDescent="0.25">
      <c r="A171" s="38"/>
      <c r="B171" s="39" t="s">
        <v>152</v>
      </c>
      <c r="C171" s="40" t="s">
        <v>63</v>
      </c>
      <c r="D171" s="40"/>
      <c r="E171" s="40"/>
      <c r="F171" s="42"/>
    </row>
    <row r="172" spans="1:6" ht="7.5" customHeight="1" x14ac:dyDescent="0.25">
      <c r="A172" s="38"/>
      <c r="B172" s="39"/>
      <c r="C172" s="40"/>
      <c r="D172" s="40"/>
      <c r="E172" s="40"/>
      <c r="F172" s="42"/>
    </row>
    <row r="173" spans="1:6" ht="45" x14ac:dyDescent="0.25">
      <c r="A173" s="38" t="s">
        <v>46</v>
      </c>
      <c r="B173" s="39" t="s">
        <v>153</v>
      </c>
      <c r="C173" s="40"/>
      <c r="D173" s="40"/>
      <c r="E173" s="40"/>
      <c r="F173" s="42"/>
    </row>
    <row r="174" spans="1:6" ht="6" customHeight="1" x14ac:dyDescent="0.25">
      <c r="A174" s="38"/>
      <c r="B174" s="39"/>
      <c r="C174" s="40"/>
      <c r="D174" s="40"/>
      <c r="E174" s="40"/>
      <c r="F174" s="42"/>
    </row>
    <row r="175" spans="1:6" x14ac:dyDescent="0.25">
      <c r="A175" s="38"/>
      <c r="B175" s="39" t="s">
        <v>77</v>
      </c>
      <c r="C175" s="40"/>
      <c r="D175" s="40"/>
      <c r="E175" s="40"/>
      <c r="F175" s="42"/>
    </row>
    <row r="176" spans="1:6" ht="5.25" customHeight="1" x14ac:dyDescent="0.25">
      <c r="A176" s="38"/>
      <c r="B176" s="39"/>
      <c r="C176" s="40"/>
      <c r="D176" s="40"/>
      <c r="E176" s="40"/>
      <c r="F176" s="42"/>
    </row>
    <row r="177" spans="1:6" ht="44.25" customHeight="1" x14ac:dyDescent="0.25">
      <c r="A177" s="38" t="s">
        <v>48</v>
      </c>
      <c r="B177" s="39" t="s">
        <v>154</v>
      </c>
      <c r="C177" s="40" t="s">
        <v>155</v>
      </c>
      <c r="D177" s="40"/>
      <c r="E177" s="40"/>
      <c r="F177" s="42"/>
    </row>
    <row r="178" spans="1:6" ht="7.5" customHeight="1" x14ac:dyDescent="0.25">
      <c r="A178" s="38"/>
      <c r="B178" s="39"/>
      <c r="C178" s="40"/>
      <c r="D178" s="40"/>
      <c r="E178" s="40"/>
      <c r="F178" s="42"/>
    </row>
    <row r="179" spans="1:6" ht="105" customHeight="1" x14ac:dyDescent="0.25">
      <c r="A179" s="38" t="s">
        <v>156</v>
      </c>
      <c r="B179" s="39" t="s">
        <v>157</v>
      </c>
      <c r="C179" s="40" t="s">
        <v>155</v>
      </c>
      <c r="D179" s="40"/>
      <c r="E179" s="40"/>
      <c r="F179" s="42"/>
    </row>
    <row r="180" spans="1:6" ht="7.5" customHeight="1" x14ac:dyDescent="0.25">
      <c r="A180" s="38"/>
      <c r="B180" s="39"/>
      <c r="C180" s="40"/>
      <c r="D180" s="40"/>
      <c r="E180" s="40"/>
      <c r="F180" s="42"/>
    </row>
    <row r="181" spans="1:6" x14ac:dyDescent="0.25">
      <c r="A181" s="38"/>
      <c r="B181" s="39" t="s">
        <v>147</v>
      </c>
      <c r="C181" s="40" t="s">
        <v>155</v>
      </c>
      <c r="D181" s="40"/>
      <c r="E181" s="40"/>
      <c r="F181" s="42"/>
    </row>
    <row r="182" spans="1:6" ht="7.5" customHeight="1" x14ac:dyDescent="0.25">
      <c r="A182" s="38"/>
      <c r="B182" s="39"/>
      <c r="C182" s="40"/>
      <c r="D182" s="40"/>
      <c r="E182" s="40"/>
      <c r="F182" s="42"/>
    </row>
    <row r="183" spans="1:6" x14ac:dyDescent="0.25">
      <c r="A183" s="38"/>
      <c r="B183" s="39" t="s">
        <v>148</v>
      </c>
      <c r="C183" s="40" t="s">
        <v>155</v>
      </c>
      <c r="D183" s="40"/>
      <c r="E183" s="40"/>
      <c r="F183" s="42"/>
    </row>
    <row r="184" spans="1:6" ht="7.5" customHeight="1" x14ac:dyDescent="0.25">
      <c r="A184" s="38"/>
      <c r="B184" s="39"/>
      <c r="C184" s="40"/>
      <c r="D184" s="40"/>
      <c r="E184" s="40"/>
      <c r="F184" s="42"/>
    </row>
    <row r="185" spans="1:6" x14ac:dyDescent="0.25">
      <c r="A185" s="38"/>
      <c r="B185" s="39" t="s">
        <v>149</v>
      </c>
      <c r="C185" s="40" t="s">
        <v>155</v>
      </c>
      <c r="D185" s="40"/>
      <c r="E185" s="40"/>
      <c r="F185" s="42"/>
    </row>
    <row r="186" spans="1:6" ht="7.5" customHeight="1" x14ac:dyDescent="0.25">
      <c r="A186" s="38"/>
      <c r="B186" s="39"/>
      <c r="C186" s="40"/>
      <c r="D186" s="40"/>
      <c r="E186" s="40"/>
      <c r="F186" s="42"/>
    </row>
    <row r="187" spans="1:6" ht="105" x14ac:dyDescent="0.25">
      <c r="A187" s="38" t="s">
        <v>158</v>
      </c>
      <c r="B187" s="39" t="s">
        <v>159</v>
      </c>
      <c r="C187" s="40" t="s">
        <v>155</v>
      </c>
      <c r="D187" s="40"/>
      <c r="E187" s="40"/>
      <c r="F187" s="42"/>
    </row>
    <row r="188" spans="1:6" ht="7.5" customHeight="1" x14ac:dyDescent="0.25">
      <c r="A188" s="38"/>
      <c r="B188" s="39"/>
      <c r="C188" s="40"/>
      <c r="D188" s="40"/>
      <c r="E188" s="40"/>
      <c r="F188" s="42"/>
    </row>
    <row r="189" spans="1:6" ht="45" x14ac:dyDescent="0.25">
      <c r="A189" s="38" t="s">
        <v>51</v>
      </c>
      <c r="B189" s="39" t="s">
        <v>160</v>
      </c>
      <c r="C189" s="40"/>
      <c r="D189" s="40"/>
      <c r="E189" s="40"/>
      <c r="F189" s="42"/>
    </row>
    <row r="190" spans="1:6" ht="7.5" customHeight="1" x14ac:dyDescent="0.25">
      <c r="A190" s="38"/>
      <c r="B190" s="39"/>
      <c r="C190" s="40"/>
      <c r="D190" s="40"/>
      <c r="E190" s="40"/>
      <c r="F190" s="42"/>
    </row>
    <row r="191" spans="1:6" x14ac:dyDescent="0.25">
      <c r="A191" s="38"/>
      <c r="B191" s="39" t="s">
        <v>77</v>
      </c>
      <c r="C191" s="40"/>
      <c r="D191" s="40"/>
      <c r="E191" s="40"/>
      <c r="F191" s="42"/>
    </row>
    <row r="192" spans="1:6" ht="7.5" customHeight="1" x14ac:dyDescent="0.25">
      <c r="A192" s="38"/>
      <c r="B192" s="39"/>
      <c r="C192" s="40"/>
      <c r="D192" s="40"/>
      <c r="E192" s="40"/>
      <c r="F192" s="42"/>
    </row>
    <row r="193" spans="1:6" ht="45" customHeight="1" x14ac:dyDescent="0.25">
      <c r="A193" s="38" t="s">
        <v>53</v>
      </c>
      <c r="B193" s="39" t="s">
        <v>161</v>
      </c>
      <c r="C193" s="40" t="s">
        <v>162</v>
      </c>
      <c r="D193" s="40"/>
      <c r="E193" s="40"/>
      <c r="F193" s="42"/>
    </row>
    <row r="194" spans="1:6" ht="7.5" customHeight="1" x14ac:dyDescent="0.25">
      <c r="A194" s="38"/>
      <c r="B194" s="39"/>
      <c r="C194" s="40"/>
      <c r="D194" s="40"/>
      <c r="E194" s="40"/>
      <c r="F194" s="42"/>
    </row>
    <row r="195" spans="1:6" ht="105" customHeight="1" x14ac:dyDescent="0.25">
      <c r="A195" s="38" t="s">
        <v>56</v>
      </c>
      <c r="B195" s="39" t="s">
        <v>163</v>
      </c>
      <c r="C195" s="40" t="s">
        <v>162</v>
      </c>
      <c r="D195" s="40"/>
      <c r="E195" s="40"/>
      <c r="F195" s="42"/>
    </row>
    <row r="196" spans="1:6" ht="7.5" customHeight="1" x14ac:dyDescent="0.25">
      <c r="A196" s="38"/>
      <c r="B196" s="39"/>
      <c r="C196" s="40"/>
      <c r="D196" s="40"/>
      <c r="E196" s="40"/>
      <c r="F196" s="42"/>
    </row>
    <row r="197" spans="1:6" x14ac:dyDescent="0.25">
      <c r="A197" s="38"/>
      <c r="B197" s="39" t="s">
        <v>147</v>
      </c>
      <c r="C197" s="40" t="s">
        <v>162</v>
      </c>
      <c r="D197" s="40"/>
      <c r="E197" s="40"/>
      <c r="F197" s="42"/>
    </row>
    <row r="198" spans="1:6" ht="7.5" customHeight="1" x14ac:dyDescent="0.25">
      <c r="A198" s="38"/>
      <c r="B198" s="39"/>
      <c r="C198" s="40"/>
      <c r="D198" s="40"/>
      <c r="E198" s="40"/>
      <c r="F198" s="42"/>
    </row>
    <row r="199" spans="1:6" x14ac:dyDescent="0.25">
      <c r="A199" s="38"/>
      <c r="B199" s="39" t="s">
        <v>148</v>
      </c>
      <c r="C199" s="40" t="s">
        <v>162</v>
      </c>
      <c r="D199" s="40"/>
      <c r="E199" s="40"/>
      <c r="F199" s="42"/>
    </row>
    <row r="200" spans="1:6" ht="7.5" customHeight="1" x14ac:dyDescent="0.25">
      <c r="A200" s="38"/>
      <c r="B200" s="39"/>
      <c r="C200" s="40"/>
      <c r="D200" s="40"/>
      <c r="E200" s="40"/>
      <c r="F200" s="42"/>
    </row>
    <row r="201" spans="1:6" x14ac:dyDescent="0.25">
      <c r="A201" s="38"/>
      <c r="B201" s="39" t="s">
        <v>149</v>
      </c>
      <c r="C201" s="40" t="s">
        <v>162</v>
      </c>
      <c r="D201" s="40"/>
      <c r="E201" s="40"/>
      <c r="F201" s="42"/>
    </row>
    <row r="202" spans="1:6" ht="7.5" customHeight="1" x14ac:dyDescent="0.25">
      <c r="A202" s="38"/>
      <c r="B202" s="39"/>
      <c r="C202" s="40"/>
      <c r="D202" s="40"/>
      <c r="E202" s="40"/>
      <c r="F202" s="42"/>
    </row>
    <row r="203" spans="1:6" ht="30" x14ac:dyDescent="0.25">
      <c r="A203" s="38" t="s">
        <v>73</v>
      </c>
      <c r="B203" s="39" t="s">
        <v>164</v>
      </c>
      <c r="C203" s="40" t="s">
        <v>162</v>
      </c>
      <c r="D203" s="40"/>
      <c r="E203" s="40"/>
      <c r="F203" s="42"/>
    </row>
    <row r="204" spans="1:6" ht="7.5" customHeight="1" x14ac:dyDescent="0.25">
      <c r="A204" s="38"/>
      <c r="B204" s="39"/>
      <c r="C204" s="40"/>
      <c r="D204" s="40"/>
      <c r="E204" s="40"/>
      <c r="F204" s="42"/>
    </row>
    <row r="205" spans="1:6" ht="46.5" customHeight="1" x14ac:dyDescent="0.25">
      <c r="A205" s="38" t="s">
        <v>95</v>
      </c>
      <c r="B205" s="39" t="s">
        <v>165</v>
      </c>
      <c r="C205" s="40" t="s">
        <v>39</v>
      </c>
      <c r="D205" s="40"/>
      <c r="E205" s="40"/>
      <c r="F205" s="42"/>
    </row>
    <row r="206" spans="1:6" ht="7.5" customHeight="1" x14ac:dyDescent="0.25">
      <c r="A206" s="38"/>
      <c r="B206" s="39"/>
      <c r="C206" s="40"/>
      <c r="D206" s="40"/>
      <c r="E206" s="40"/>
      <c r="F206" s="42"/>
    </row>
    <row r="207" spans="1:6" ht="75" x14ac:dyDescent="0.25">
      <c r="A207" s="38" t="s">
        <v>106</v>
      </c>
      <c r="B207" s="39" t="s">
        <v>96</v>
      </c>
      <c r="C207" s="40"/>
      <c r="D207" s="40"/>
      <c r="E207" s="40"/>
      <c r="F207" s="42"/>
    </row>
    <row r="208" spans="1:6" ht="7.5" customHeight="1" x14ac:dyDescent="0.25">
      <c r="A208" s="38"/>
      <c r="B208" s="39"/>
      <c r="C208" s="40"/>
      <c r="D208" s="40"/>
      <c r="E208" s="40"/>
      <c r="F208" s="42"/>
    </row>
    <row r="209" spans="1:6" ht="30" x14ac:dyDescent="0.25">
      <c r="A209" s="38" t="s">
        <v>166</v>
      </c>
      <c r="B209" s="39" t="s">
        <v>98</v>
      </c>
      <c r="C209" s="40" t="s">
        <v>99</v>
      </c>
      <c r="D209" s="40"/>
      <c r="E209" s="40"/>
      <c r="F209" s="42"/>
    </row>
    <row r="210" spans="1:6" ht="7.5" customHeight="1" x14ac:dyDescent="0.25">
      <c r="A210" s="38"/>
      <c r="B210" s="39"/>
      <c r="C210" s="40"/>
      <c r="D210" s="40"/>
      <c r="E210" s="40"/>
      <c r="F210" s="42"/>
    </row>
    <row r="211" spans="1:6" ht="45" x14ac:dyDescent="0.25">
      <c r="A211" s="38" t="s">
        <v>167</v>
      </c>
      <c r="B211" s="39" t="s">
        <v>101</v>
      </c>
      <c r="C211" s="40" t="s">
        <v>102</v>
      </c>
      <c r="D211" s="40"/>
      <c r="E211" s="40"/>
      <c r="F211" s="42"/>
    </row>
    <row r="212" spans="1:6" ht="7.5" customHeight="1" x14ac:dyDescent="0.25">
      <c r="A212" s="38"/>
      <c r="B212" s="39"/>
      <c r="C212" s="40"/>
      <c r="D212" s="40"/>
      <c r="E212" s="40"/>
      <c r="F212" s="42"/>
    </row>
    <row r="213" spans="1:6" ht="60" x14ac:dyDescent="0.25">
      <c r="A213" s="38" t="s">
        <v>168</v>
      </c>
      <c r="B213" s="39" t="s">
        <v>104</v>
      </c>
      <c r="C213" s="40"/>
      <c r="D213" s="40"/>
      <c r="E213" s="40"/>
      <c r="F213" s="42"/>
    </row>
    <row r="214" spans="1:6" ht="7.5" customHeight="1" x14ac:dyDescent="0.25">
      <c r="A214" s="38"/>
      <c r="B214" s="39"/>
      <c r="C214" s="40"/>
      <c r="D214" s="40"/>
      <c r="E214" s="40"/>
      <c r="F214" s="42"/>
    </row>
    <row r="215" spans="1:6" ht="45" x14ac:dyDescent="0.25">
      <c r="A215" s="38" t="s">
        <v>108</v>
      </c>
      <c r="B215" s="39" t="s">
        <v>169</v>
      </c>
      <c r="C215" s="40" t="s">
        <v>39</v>
      </c>
      <c r="D215" s="40"/>
      <c r="E215" s="40"/>
      <c r="F215" s="42"/>
    </row>
    <row r="216" spans="1:6" ht="7.5" customHeight="1" x14ac:dyDescent="0.25">
      <c r="A216" s="38"/>
      <c r="B216" s="39"/>
      <c r="C216" s="40"/>
      <c r="D216" s="40"/>
      <c r="E216" s="40"/>
      <c r="F216" s="42"/>
    </row>
    <row r="217" spans="1:6" ht="30" x14ac:dyDescent="0.25">
      <c r="A217" s="38" t="s">
        <v>170</v>
      </c>
      <c r="B217" s="39" t="s">
        <v>171</v>
      </c>
      <c r="C217" s="40" t="s">
        <v>39</v>
      </c>
      <c r="D217" s="40"/>
      <c r="E217" s="40"/>
      <c r="F217" s="42"/>
    </row>
    <row r="218" spans="1:6" ht="7.5" customHeight="1" x14ac:dyDescent="0.25">
      <c r="A218" s="38"/>
      <c r="B218" s="39"/>
      <c r="C218" s="40"/>
      <c r="D218" s="40"/>
      <c r="E218" s="40"/>
      <c r="F218" s="42"/>
    </row>
    <row r="219" spans="1:6" ht="30" x14ac:dyDescent="0.25">
      <c r="A219" s="38" t="s">
        <v>172</v>
      </c>
      <c r="B219" s="39" t="s">
        <v>173</v>
      </c>
      <c r="C219" s="40" t="s">
        <v>39</v>
      </c>
      <c r="D219" s="40"/>
      <c r="E219" s="40"/>
      <c r="F219" s="42"/>
    </row>
    <row r="220" spans="1:6" ht="7.5" customHeight="1" x14ac:dyDescent="0.25">
      <c r="A220" s="38"/>
      <c r="B220" s="39"/>
      <c r="C220" s="40"/>
      <c r="D220" s="40"/>
      <c r="E220" s="40"/>
      <c r="F220" s="42"/>
    </row>
    <row r="221" spans="1:6" ht="30" x14ac:dyDescent="0.25">
      <c r="A221" s="38" t="s">
        <v>174</v>
      </c>
      <c r="B221" s="39" t="s">
        <v>45</v>
      </c>
      <c r="C221" s="40" t="s">
        <v>39</v>
      </c>
      <c r="D221" s="40"/>
      <c r="E221" s="40"/>
      <c r="F221" s="42"/>
    </row>
    <row r="222" spans="1:6" ht="7.5" customHeight="1" x14ac:dyDescent="0.25">
      <c r="A222" s="38"/>
      <c r="B222" s="39"/>
      <c r="C222" s="40"/>
      <c r="D222" s="40"/>
      <c r="E222" s="40"/>
      <c r="F222" s="42"/>
    </row>
    <row r="223" spans="1:6" ht="60" x14ac:dyDescent="0.25">
      <c r="A223" s="38" t="s">
        <v>175</v>
      </c>
      <c r="B223" s="39" t="s">
        <v>176</v>
      </c>
      <c r="C223" s="40" t="s">
        <v>177</v>
      </c>
      <c r="D223" s="40"/>
      <c r="E223" s="40"/>
      <c r="F223" s="42"/>
    </row>
    <row r="224" spans="1:6" ht="7.5" customHeight="1" x14ac:dyDescent="0.25">
      <c r="A224" s="38"/>
      <c r="B224" s="39"/>
      <c r="C224" s="40"/>
      <c r="D224" s="40"/>
      <c r="E224" s="40"/>
      <c r="F224" s="42"/>
    </row>
    <row r="225" spans="1:6" ht="120" x14ac:dyDescent="0.25">
      <c r="A225" s="38" t="s">
        <v>178</v>
      </c>
      <c r="B225" s="39" t="s">
        <v>179</v>
      </c>
      <c r="C225" s="40"/>
      <c r="D225" s="40"/>
      <c r="E225" s="40"/>
      <c r="F225" s="42"/>
    </row>
    <row r="226" spans="1:6" ht="7.5" customHeight="1" x14ac:dyDescent="0.25">
      <c r="A226" s="38"/>
      <c r="B226" s="39"/>
      <c r="C226" s="40"/>
      <c r="D226" s="40"/>
      <c r="E226" s="40"/>
      <c r="F226" s="42"/>
    </row>
    <row r="227" spans="1:6" x14ac:dyDescent="0.25">
      <c r="A227" s="40"/>
      <c r="B227" s="69" t="s">
        <v>180</v>
      </c>
      <c r="C227" s="69"/>
      <c r="D227" s="69"/>
      <c r="E227" s="69"/>
      <c r="F227" s="69"/>
    </row>
    <row r="228" spans="1:6" ht="8.25" customHeight="1" x14ac:dyDescent="0.25">
      <c r="A228" s="40"/>
      <c r="B228" s="40"/>
      <c r="C228" s="40"/>
      <c r="D228" s="40"/>
      <c r="E228" s="40"/>
      <c r="F228" s="42"/>
    </row>
    <row r="229" spans="1:6" ht="30" x14ac:dyDescent="0.25">
      <c r="A229" s="38" t="s">
        <v>35</v>
      </c>
      <c r="B229" s="39" t="s">
        <v>181</v>
      </c>
      <c r="C229" s="40" t="s">
        <v>55</v>
      </c>
      <c r="D229" s="40"/>
      <c r="E229" s="40"/>
      <c r="F229" s="42"/>
    </row>
    <row r="230" spans="1:6" ht="7.5" customHeight="1" x14ac:dyDescent="0.25">
      <c r="A230" s="38"/>
      <c r="B230" s="39"/>
      <c r="C230" s="40"/>
      <c r="D230" s="40"/>
      <c r="E230" s="40"/>
      <c r="F230" s="42"/>
    </row>
    <row r="231" spans="1:6" ht="105" x14ac:dyDescent="0.25">
      <c r="A231" s="38" t="s">
        <v>46</v>
      </c>
      <c r="B231" s="39" t="s">
        <v>182</v>
      </c>
      <c r="C231" s="40" t="s">
        <v>55</v>
      </c>
      <c r="D231" s="40"/>
      <c r="E231" s="40"/>
      <c r="F231" s="42"/>
    </row>
    <row r="232" spans="1:6" ht="7.5" customHeight="1" x14ac:dyDescent="0.25">
      <c r="A232" s="38"/>
      <c r="B232" s="39"/>
      <c r="C232" s="40"/>
      <c r="D232" s="40"/>
      <c r="E232" s="40"/>
      <c r="F232" s="42"/>
    </row>
    <row r="233" spans="1:6" ht="30" x14ac:dyDescent="0.25">
      <c r="A233" s="38" t="s">
        <v>51</v>
      </c>
      <c r="B233" s="39" t="s">
        <v>183</v>
      </c>
      <c r="C233" s="40" t="s">
        <v>184</v>
      </c>
      <c r="D233" s="40"/>
      <c r="E233" s="40"/>
      <c r="F233" s="42"/>
    </row>
    <row r="234" spans="1:6" ht="7.5" customHeight="1" x14ac:dyDescent="0.25">
      <c r="A234" s="38"/>
      <c r="B234" s="39"/>
      <c r="C234" s="40"/>
      <c r="D234" s="40"/>
      <c r="E234" s="40"/>
      <c r="F234" s="42"/>
    </row>
    <row r="235" spans="1:6" ht="30" x14ac:dyDescent="0.25">
      <c r="A235" s="38" t="s">
        <v>73</v>
      </c>
      <c r="B235" s="39" t="s">
        <v>185</v>
      </c>
      <c r="C235" s="40" t="s">
        <v>184</v>
      </c>
      <c r="D235" s="40"/>
      <c r="E235" s="40"/>
      <c r="F235" s="42"/>
    </row>
    <row r="236" spans="1:6" ht="7.5" customHeight="1" x14ac:dyDescent="0.25">
      <c r="A236" s="38"/>
      <c r="B236" s="39"/>
      <c r="C236" s="40"/>
      <c r="D236" s="40"/>
      <c r="E236" s="40"/>
      <c r="F236" s="42"/>
    </row>
    <row r="237" spans="1:6" ht="30" x14ac:dyDescent="0.25">
      <c r="A237" s="38" t="s">
        <v>95</v>
      </c>
      <c r="B237" s="39" t="s">
        <v>186</v>
      </c>
      <c r="C237" s="40" t="s">
        <v>187</v>
      </c>
      <c r="D237" s="40"/>
      <c r="E237" s="40"/>
      <c r="F237" s="42"/>
    </row>
    <row r="238" spans="1:6" ht="7.5" customHeight="1" x14ac:dyDescent="0.25">
      <c r="A238" s="38"/>
      <c r="B238" s="39"/>
      <c r="C238" s="40"/>
      <c r="D238" s="40"/>
      <c r="E238" s="40"/>
      <c r="F238" s="42"/>
    </row>
    <row r="239" spans="1:6" ht="30" x14ac:dyDescent="0.25">
      <c r="A239" s="38" t="s">
        <v>106</v>
      </c>
      <c r="B239" s="39" t="s">
        <v>188</v>
      </c>
      <c r="C239" s="40" t="s">
        <v>187</v>
      </c>
      <c r="D239" s="40"/>
      <c r="E239" s="40"/>
      <c r="F239" s="42"/>
    </row>
    <row r="240" spans="1:6" ht="7.5" customHeight="1" x14ac:dyDescent="0.25">
      <c r="A240" s="38"/>
      <c r="B240" s="39"/>
      <c r="C240" s="40"/>
      <c r="D240" s="40"/>
      <c r="E240" s="40"/>
      <c r="F240" s="42"/>
    </row>
    <row r="241" spans="1:6" ht="30" x14ac:dyDescent="0.25">
      <c r="A241" s="38" t="s">
        <v>108</v>
      </c>
      <c r="B241" s="39" t="s">
        <v>189</v>
      </c>
      <c r="C241" s="40" t="s">
        <v>190</v>
      </c>
      <c r="D241" s="40"/>
      <c r="E241" s="40"/>
      <c r="F241" s="42"/>
    </row>
    <row r="242" spans="1:6" ht="7.5" customHeight="1" x14ac:dyDescent="0.25">
      <c r="A242" s="38"/>
      <c r="B242" s="39"/>
      <c r="C242" s="40"/>
      <c r="D242" s="40"/>
      <c r="E242" s="40"/>
      <c r="F242" s="42"/>
    </row>
    <row r="243" spans="1:6" x14ac:dyDescent="0.25">
      <c r="A243" s="38"/>
      <c r="B243" s="39" t="s">
        <v>77</v>
      </c>
      <c r="C243" s="40"/>
      <c r="D243" s="40"/>
      <c r="E243" s="40"/>
      <c r="F243" s="42"/>
    </row>
    <row r="244" spans="1:6" ht="7.5" customHeight="1" x14ac:dyDescent="0.25">
      <c r="A244" s="38"/>
      <c r="B244" s="39"/>
      <c r="C244" s="40"/>
      <c r="D244" s="40"/>
      <c r="E244" s="40"/>
      <c r="F244" s="42"/>
    </row>
    <row r="245" spans="1:6" ht="30" x14ac:dyDescent="0.25">
      <c r="A245" s="38" t="s">
        <v>191</v>
      </c>
      <c r="B245" s="39" t="s">
        <v>192</v>
      </c>
      <c r="C245" s="40" t="s">
        <v>190</v>
      </c>
      <c r="D245" s="40"/>
      <c r="E245" s="40"/>
      <c r="F245" s="42"/>
    </row>
    <row r="246" spans="1:6" ht="7.5" customHeight="1" x14ac:dyDescent="0.25">
      <c r="A246" s="38"/>
      <c r="B246" s="39"/>
      <c r="C246" s="40"/>
      <c r="D246" s="40"/>
      <c r="E246" s="40"/>
      <c r="F246" s="42"/>
    </row>
    <row r="247" spans="1:6" ht="45" x14ac:dyDescent="0.25">
      <c r="A247" s="38" t="s">
        <v>193</v>
      </c>
      <c r="B247" s="39" t="s">
        <v>194</v>
      </c>
      <c r="C247" s="40" t="s">
        <v>190</v>
      </c>
      <c r="D247" s="40"/>
      <c r="E247" s="40"/>
      <c r="F247" s="42"/>
    </row>
    <row r="248" spans="1:6" ht="7.5" customHeight="1" x14ac:dyDescent="0.25">
      <c r="A248" s="38"/>
      <c r="B248" s="39"/>
      <c r="C248" s="40"/>
      <c r="D248" s="40"/>
      <c r="E248" s="40"/>
      <c r="F248" s="42"/>
    </row>
    <row r="249" spans="1:6" ht="45" x14ac:dyDescent="0.25">
      <c r="A249" s="38" t="s">
        <v>195</v>
      </c>
      <c r="B249" s="39" t="s">
        <v>196</v>
      </c>
      <c r="C249" s="40" t="s">
        <v>190</v>
      </c>
      <c r="D249" s="40"/>
      <c r="E249" s="40"/>
      <c r="F249" s="42"/>
    </row>
    <row r="250" spans="1:6" ht="7.5" customHeight="1" x14ac:dyDescent="0.25">
      <c r="A250" s="38"/>
      <c r="B250" s="39"/>
      <c r="C250" s="40"/>
      <c r="D250" s="40"/>
      <c r="E250" s="40"/>
      <c r="F250" s="42"/>
    </row>
    <row r="251" spans="1:6" x14ac:dyDescent="0.25">
      <c r="A251" s="38" t="s">
        <v>170</v>
      </c>
      <c r="B251" s="39" t="s">
        <v>197</v>
      </c>
      <c r="C251" s="40"/>
      <c r="D251" s="40"/>
      <c r="E251" s="40"/>
      <c r="F251" s="42"/>
    </row>
    <row r="252" spans="1:6" ht="7.5" customHeight="1" x14ac:dyDescent="0.25">
      <c r="A252" s="38"/>
      <c r="B252" s="39"/>
      <c r="C252" s="40"/>
      <c r="D252" s="40"/>
      <c r="E252" s="40"/>
      <c r="F252" s="42"/>
    </row>
    <row r="253" spans="1:6" x14ac:dyDescent="0.25">
      <c r="A253" s="38"/>
      <c r="B253" s="39" t="s">
        <v>77</v>
      </c>
      <c r="C253" s="40"/>
      <c r="D253" s="40"/>
      <c r="E253" s="40"/>
      <c r="F253" s="42"/>
    </row>
    <row r="254" spans="1:6" ht="7.5" customHeight="1" x14ac:dyDescent="0.25">
      <c r="A254" s="38"/>
      <c r="B254" s="39"/>
      <c r="C254" s="40"/>
      <c r="D254" s="40"/>
      <c r="E254" s="40"/>
      <c r="F254" s="42"/>
    </row>
    <row r="255" spans="1:6" ht="30" x14ac:dyDescent="0.25">
      <c r="A255" s="38" t="s">
        <v>198</v>
      </c>
      <c r="B255" s="39" t="s">
        <v>199</v>
      </c>
      <c r="C255" s="40" t="s">
        <v>190</v>
      </c>
      <c r="D255" s="40"/>
      <c r="E255" s="40"/>
      <c r="F255" s="42"/>
    </row>
    <row r="256" spans="1:6" ht="7.5" customHeight="1" x14ac:dyDescent="0.25">
      <c r="A256" s="38"/>
      <c r="B256" s="39"/>
      <c r="C256" s="40"/>
      <c r="D256" s="40"/>
      <c r="E256" s="40"/>
      <c r="F256" s="42"/>
    </row>
    <row r="257" spans="1:6" ht="45" x14ac:dyDescent="0.25">
      <c r="A257" s="38"/>
      <c r="B257" s="39" t="s">
        <v>200</v>
      </c>
      <c r="C257" s="40" t="s">
        <v>201</v>
      </c>
      <c r="D257" s="40"/>
      <c r="E257" s="40"/>
      <c r="F257" s="42"/>
    </row>
    <row r="258" spans="1:6" ht="7.5" customHeight="1" x14ac:dyDescent="0.25">
      <c r="A258" s="38"/>
      <c r="B258" s="39"/>
      <c r="C258" s="40"/>
      <c r="D258" s="40"/>
      <c r="E258" s="40"/>
      <c r="F258" s="42"/>
    </row>
    <row r="259" spans="1:6" ht="30" x14ac:dyDescent="0.25">
      <c r="A259" s="38" t="s">
        <v>202</v>
      </c>
      <c r="B259" s="39" t="s">
        <v>203</v>
      </c>
      <c r="C259" s="40" t="s">
        <v>190</v>
      </c>
      <c r="D259" s="40"/>
      <c r="E259" s="40"/>
      <c r="F259" s="42"/>
    </row>
    <row r="260" spans="1:6" ht="7.5" customHeight="1" x14ac:dyDescent="0.25">
      <c r="A260" s="38"/>
      <c r="B260" s="39"/>
      <c r="C260" s="40"/>
      <c r="D260" s="40"/>
      <c r="E260" s="40"/>
      <c r="F260" s="42"/>
    </row>
    <row r="261" spans="1:6" ht="45" x14ac:dyDescent="0.25">
      <c r="A261" s="38"/>
      <c r="B261" s="39" t="s">
        <v>204</v>
      </c>
      <c r="C261" s="40" t="s">
        <v>205</v>
      </c>
      <c r="D261" s="40"/>
      <c r="E261" s="40"/>
      <c r="F261" s="42"/>
    </row>
    <row r="262" spans="1:6" ht="7.5" customHeight="1" x14ac:dyDescent="0.25">
      <c r="A262" s="38"/>
      <c r="B262" s="39"/>
      <c r="C262" s="40"/>
      <c r="D262" s="40"/>
      <c r="E262" s="40"/>
      <c r="F262" s="42"/>
    </row>
    <row r="263" spans="1:6" ht="75" x14ac:dyDescent="0.25">
      <c r="A263" s="38"/>
      <c r="B263" s="39" t="s">
        <v>206</v>
      </c>
      <c r="C263" s="40"/>
      <c r="D263" s="40"/>
      <c r="E263" s="40"/>
      <c r="F263" s="42"/>
    </row>
    <row r="264" spans="1:6" ht="7.5" customHeight="1" x14ac:dyDescent="0.25">
      <c r="A264" s="38"/>
      <c r="B264" s="39"/>
      <c r="C264" s="40"/>
      <c r="D264" s="40"/>
      <c r="E264" s="40"/>
      <c r="F264" s="42"/>
    </row>
    <row r="265" spans="1:6" x14ac:dyDescent="0.25">
      <c r="A265" s="38" t="s">
        <v>172</v>
      </c>
      <c r="B265" s="39" t="s">
        <v>207</v>
      </c>
      <c r="C265" s="40" t="s">
        <v>190</v>
      </c>
      <c r="D265" s="40"/>
      <c r="E265" s="40"/>
      <c r="F265" s="42"/>
    </row>
    <row r="266" spans="1:6" ht="7.5" customHeight="1" x14ac:dyDescent="0.25">
      <c r="A266" s="38"/>
      <c r="B266" s="39"/>
      <c r="C266" s="40"/>
      <c r="D266" s="40"/>
      <c r="E266" s="40"/>
      <c r="F266" s="42"/>
    </row>
    <row r="267" spans="1:6" ht="75" x14ac:dyDescent="0.25">
      <c r="A267" s="38" t="s">
        <v>174</v>
      </c>
      <c r="B267" s="39" t="s">
        <v>208</v>
      </c>
      <c r="C267" s="40"/>
      <c r="D267" s="40"/>
      <c r="E267" s="40"/>
      <c r="F267" s="42"/>
    </row>
    <row r="268" spans="1:6" ht="7.5" customHeight="1" x14ac:dyDescent="0.25">
      <c r="A268" s="38"/>
      <c r="B268" s="39"/>
      <c r="C268" s="40"/>
      <c r="D268" s="40"/>
      <c r="E268" s="40"/>
      <c r="F268" s="42"/>
    </row>
    <row r="269" spans="1:6" ht="30" x14ac:dyDescent="0.25">
      <c r="A269" s="38" t="s">
        <v>209</v>
      </c>
      <c r="B269" s="39" t="s">
        <v>210</v>
      </c>
      <c r="C269" s="40" t="s">
        <v>99</v>
      </c>
      <c r="D269" s="40"/>
      <c r="E269" s="40"/>
      <c r="F269" s="42"/>
    </row>
    <row r="270" spans="1:6" ht="7.5" customHeight="1" x14ac:dyDescent="0.25">
      <c r="A270" s="38"/>
      <c r="B270" s="39"/>
      <c r="C270" s="40"/>
      <c r="D270" s="40"/>
      <c r="E270" s="40"/>
      <c r="F270" s="42"/>
    </row>
    <row r="271" spans="1:6" ht="45" x14ac:dyDescent="0.25">
      <c r="A271" s="38" t="s">
        <v>211</v>
      </c>
      <c r="B271" s="39" t="s">
        <v>212</v>
      </c>
      <c r="C271" s="40" t="s">
        <v>102</v>
      </c>
      <c r="D271" s="40"/>
      <c r="E271" s="40"/>
      <c r="F271" s="42"/>
    </row>
    <row r="272" spans="1:6" ht="7.5" customHeight="1" x14ac:dyDescent="0.25">
      <c r="A272" s="38"/>
      <c r="B272" s="39"/>
      <c r="C272" s="40"/>
      <c r="D272" s="40"/>
      <c r="E272" s="40"/>
      <c r="F272" s="42"/>
    </row>
    <row r="273" spans="1:6" ht="60" x14ac:dyDescent="0.25">
      <c r="A273" s="38" t="s">
        <v>213</v>
      </c>
      <c r="B273" s="39" t="s">
        <v>214</v>
      </c>
      <c r="C273" s="40"/>
      <c r="D273" s="40"/>
      <c r="E273" s="40"/>
      <c r="F273" s="42"/>
    </row>
    <row r="274" spans="1:6" ht="7.5" customHeight="1" x14ac:dyDescent="0.25">
      <c r="A274" s="38"/>
      <c r="B274" s="39"/>
      <c r="C274" s="40"/>
      <c r="D274" s="40"/>
      <c r="E274" s="40"/>
      <c r="F274" s="42"/>
    </row>
    <row r="275" spans="1:6" ht="30" x14ac:dyDescent="0.25">
      <c r="A275" s="38" t="s">
        <v>175</v>
      </c>
      <c r="B275" s="39" t="s">
        <v>215</v>
      </c>
      <c r="C275" s="40" t="s">
        <v>190</v>
      </c>
      <c r="D275" s="40"/>
      <c r="E275" s="40"/>
      <c r="F275" s="42"/>
    </row>
    <row r="276" spans="1:6" ht="7.5" customHeight="1" x14ac:dyDescent="0.25">
      <c r="A276" s="38"/>
      <c r="B276" s="39"/>
      <c r="C276" s="40"/>
      <c r="D276" s="40"/>
      <c r="E276" s="40"/>
      <c r="F276" s="42"/>
    </row>
    <row r="277" spans="1:6" x14ac:dyDescent="0.25">
      <c r="A277" s="38"/>
      <c r="B277" s="39" t="s">
        <v>77</v>
      </c>
      <c r="C277" s="40"/>
      <c r="D277" s="40"/>
      <c r="E277" s="40"/>
      <c r="F277" s="42"/>
    </row>
    <row r="278" spans="1:6" ht="7.5" customHeight="1" x14ac:dyDescent="0.25">
      <c r="A278" s="38"/>
      <c r="B278" s="39"/>
      <c r="C278" s="40"/>
      <c r="D278" s="40"/>
      <c r="E278" s="40"/>
      <c r="F278" s="42"/>
    </row>
    <row r="279" spans="1:6" ht="30" x14ac:dyDescent="0.25">
      <c r="A279" s="38" t="s">
        <v>216</v>
      </c>
      <c r="B279" s="39" t="s">
        <v>217</v>
      </c>
      <c r="C279" s="40" t="s">
        <v>190</v>
      </c>
      <c r="D279" s="40"/>
      <c r="E279" s="40"/>
      <c r="F279" s="42"/>
    </row>
    <row r="280" spans="1:6" ht="7.5" customHeight="1" x14ac:dyDescent="0.25">
      <c r="A280" s="38"/>
      <c r="B280" s="39"/>
      <c r="C280" s="40"/>
      <c r="D280" s="40"/>
      <c r="E280" s="40"/>
      <c r="F280" s="42"/>
    </row>
    <row r="281" spans="1:6" ht="45" x14ac:dyDescent="0.25">
      <c r="A281" s="38" t="s">
        <v>218</v>
      </c>
      <c r="B281" s="39" t="s">
        <v>219</v>
      </c>
      <c r="C281" s="40" t="s">
        <v>190</v>
      </c>
      <c r="D281" s="40"/>
      <c r="E281" s="40"/>
      <c r="F281" s="42"/>
    </row>
    <row r="282" spans="1:6" ht="7.5" customHeight="1" x14ac:dyDescent="0.25">
      <c r="A282" s="38"/>
      <c r="B282" s="39"/>
      <c r="C282" s="40"/>
      <c r="D282" s="40"/>
      <c r="E282" s="40"/>
      <c r="F282" s="42"/>
    </row>
    <row r="283" spans="1:6" ht="45" x14ac:dyDescent="0.25">
      <c r="A283" s="38" t="s">
        <v>220</v>
      </c>
      <c r="B283" s="39" t="s">
        <v>221</v>
      </c>
      <c r="C283" s="40" t="s">
        <v>190</v>
      </c>
      <c r="D283" s="40"/>
      <c r="E283" s="40"/>
      <c r="F283" s="42"/>
    </row>
    <row r="284" spans="1:6" ht="7.5" customHeight="1" x14ac:dyDescent="0.25">
      <c r="A284" s="38"/>
      <c r="B284" s="39"/>
      <c r="C284" s="40"/>
      <c r="D284" s="40"/>
      <c r="E284" s="40"/>
      <c r="F284" s="42"/>
    </row>
    <row r="285" spans="1:6" ht="30" x14ac:dyDescent="0.25">
      <c r="A285" s="38" t="s">
        <v>178</v>
      </c>
      <c r="B285" s="39" t="s">
        <v>222</v>
      </c>
      <c r="C285" s="40"/>
      <c r="D285" s="40"/>
      <c r="E285" s="40"/>
      <c r="F285" s="42"/>
    </row>
    <row r="286" spans="1:6" ht="7.5" customHeight="1" x14ac:dyDescent="0.25">
      <c r="A286" s="38"/>
      <c r="B286" s="39"/>
      <c r="C286" s="40"/>
      <c r="D286" s="40"/>
      <c r="E286" s="40"/>
      <c r="F286" s="42"/>
    </row>
    <row r="287" spans="1:6" x14ac:dyDescent="0.25">
      <c r="A287" s="38"/>
      <c r="B287" s="39" t="s">
        <v>77</v>
      </c>
      <c r="C287" s="40"/>
      <c r="D287" s="40"/>
      <c r="E287" s="40"/>
      <c r="F287" s="42"/>
    </row>
    <row r="288" spans="1:6" ht="7.5" customHeight="1" x14ac:dyDescent="0.25">
      <c r="A288" s="38"/>
      <c r="B288" s="39"/>
      <c r="C288" s="40"/>
      <c r="D288" s="40"/>
      <c r="E288" s="40"/>
      <c r="F288" s="42"/>
    </row>
    <row r="289" spans="1:6" ht="30" x14ac:dyDescent="0.25">
      <c r="A289" s="38" t="s">
        <v>223</v>
      </c>
      <c r="B289" s="39" t="s">
        <v>224</v>
      </c>
      <c r="C289" s="40" t="s">
        <v>190</v>
      </c>
      <c r="D289" s="40"/>
      <c r="E289" s="40"/>
      <c r="F289" s="42"/>
    </row>
    <row r="290" spans="1:6" ht="7.5" customHeight="1" x14ac:dyDescent="0.25">
      <c r="A290" s="38"/>
      <c r="B290" s="39"/>
      <c r="C290" s="40"/>
      <c r="D290" s="40"/>
      <c r="E290" s="40"/>
      <c r="F290" s="42"/>
    </row>
    <row r="291" spans="1:6" ht="30" x14ac:dyDescent="0.25">
      <c r="A291" s="38" t="s">
        <v>225</v>
      </c>
      <c r="B291" s="39" t="s">
        <v>226</v>
      </c>
      <c r="C291" s="40" t="s">
        <v>190</v>
      </c>
      <c r="D291" s="40"/>
      <c r="E291" s="40"/>
      <c r="F291" s="42"/>
    </row>
    <row r="292" spans="1:6" ht="7.5" customHeight="1" x14ac:dyDescent="0.25">
      <c r="A292" s="38"/>
      <c r="B292" s="39"/>
      <c r="C292" s="40"/>
      <c r="D292" s="40"/>
      <c r="E292" s="40"/>
      <c r="F292" s="42"/>
    </row>
    <row r="293" spans="1:6" ht="30" x14ac:dyDescent="0.25">
      <c r="A293" s="38" t="s">
        <v>227</v>
      </c>
      <c r="B293" s="39" t="s">
        <v>228</v>
      </c>
      <c r="C293" s="40"/>
      <c r="D293" s="40"/>
      <c r="E293" s="40"/>
      <c r="F293" s="42"/>
    </row>
    <row r="294" spans="1:6" ht="7.5" customHeight="1" x14ac:dyDescent="0.25">
      <c r="A294" s="38"/>
      <c r="B294" s="39"/>
      <c r="C294" s="40"/>
      <c r="D294" s="40"/>
      <c r="E294" s="40"/>
      <c r="F294" s="42"/>
    </row>
    <row r="295" spans="1:6" x14ac:dyDescent="0.25">
      <c r="A295" s="38"/>
      <c r="B295" s="39" t="s">
        <v>77</v>
      </c>
      <c r="C295" s="40"/>
      <c r="D295" s="40"/>
      <c r="E295" s="40"/>
      <c r="F295" s="42"/>
    </row>
    <row r="296" spans="1:6" ht="7.5" customHeight="1" x14ac:dyDescent="0.25">
      <c r="A296" s="38"/>
      <c r="B296" s="39"/>
      <c r="C296" s="40"/>
      <c r="D296" s="40"/>
      <c r="E296" s="40"/>
      <c r="F296" s="42"/>
    </row>
    <row r="297" spans="1:6" ht="30" x14ac:dyDescent="0.25">
      <c r="A297" s="38" t="s">
        <v>229</v>
      </c>
      <c r="B297" s="39" t="s">
        <v>217</v>
      </c>
      <c r="C297" s="40" t="s">
        <v>190</v>
      </c>
      <c r="D297" s="40"/>
      <c r="E297" s="40"/>
      <c r="F297" s="42"/>
    </row>
    <row r="298" spans="1:6" ht="7.5" customHeight="1" x14ac:dyDescent="0.25">
      <c r="A298" s="38"/>
      <c r="B298" s="39"/>
      <c r="C298" s="40"/>
      <c r="D298" s="40"/>
      <c r="E298" s="40"/>
      <c r="F298" s="42"/>
    </row>
    <row r="299" spans="1:6" ht="45" x14ac:dyDescent="0.25">
      <c r="A299" s="38" t="s">
        <v>230</v>
      </c>
      <c r="B299" s="39" t="s">
        <v>219</v>
      </c>
      <c r="C299" s="40" t="s">
        <v>190</v>
      </c>
      <c r="D299" s="40"/>
      <c r="E299" s="40"/>
      <c r="F299" s="42"/>
    </row>
    <row r="300" spans="1:6" ht="7.5" customHeight="1" x14ac:dyDescent="0.25">
      <c r="A300" s="38"/>
      <c r="B300" s="39"/>
      <c r="C300" s="40"/>
      <c r="D300" s="40"/>
      <c r="E300" s="40"/>
      <c r="F300" s="42"/>
    </row>
    <row r="301" spans="1:6" ht="45" x14ac:dyDescent="0.25">
      <c r="A301" s="38" t="s">
        <v>231</v>
      </c>
      <c r="B301" s="39" t="s">
        <v>221</v>
      </c>
      <c r="C301" s="40" t="s">
        <v>190</v>
      </c>
      <c r="D301" s="40"/>
      <c r="E301" s="40"/>
      <c r="F301" s="42"/>
    </row>
    <row r="302" spans="1:6" ht="7.5" customHeight="1" x14ac:dyDescent="0.25">
      <c r="A302" s="38"/>
      <c r="B302" s="39"/>
      <c r="C302" s="40"/>
      <c r="D302" s="40"/>
      <c r="E302" s="40"/>
      <c r="F302" s="42"/>
    </row>
    <row r="303" spans="1:6" ht="60" x14ac:dyDescent="0.25">
      <c r="A303" s="38" t="s">
        <v>232</v>
      </c>
      <c r="B303" s="39" t="s">
        <v>233</v>
      </c>
      <c r="C303" s="40"/>
      <c r="D303" s="40"/>
      <c r="E303" s="40"/>
      <c r="F303" s="42"/>
    </row>
    <row r="304" spans="1:6" ht="7.5" customHeight="1" x14ac:dyDescent="0.25">
      <c r="A304" s="38"/>
      <c r="B304" s="39"/>
      <c r="C304" s="40"/>
      <c r="D304" s="40"/>
      <c r="E304" s="40"/>
      <c r="F304" s="42"/>
    </row>
    <row r="305" spans="1:9" x14ac:dyDescent="0.25">
      <c r="A305" s="38"/>
      <c r="B305" s="39" t="s">
        <v>77</v>
      </c>
      <c r="C305" s="40"/>
      <c r="D305" s="40"/>
      <c r="E305" s="40"/>
      <c r="F305" s="42"/>
    </row>
    <row r="306" spans="1:9" ht="7.5" customHeight="1" x14ac:dyDescent="0.25">
      <c r="A306" s="38"/>
      <c r="B306" s="39"/>
      <c r="C306" s="40"/>
      <c r="D306" s="40"/>
      <c r="E306" s="40"/>
      <c r="F306" s="42"/>
    </row>
    <row r="307" spans="1:9" ht="30" x14ac:dyDescent="0.25">
      <c r="A307" s="38" t="s">
        <v>234</v>
      </c>
      <c r="B307" s="39" t="s">
        <v>217</v>
      </c>
      <c r="C307" s="40" t="s">
        <v>190</v>
      </c>
      <c r="D307" s="40"/>
      <c r="E307" s="40"/>
      <c r="F307" s="42"/>
    </row>
    <row r="308" spans="1:9" ht="7.5" customHeight="1" x14ac:dyDescent="0.25">
      <c r="A308" s="38"/>
      <c r="B308" s="39"/>
      <c r="C308" s="40"/>
      <c r="D308" s="40"/>
      <c r="E308" s="40"/>
      <c r="F308" s="42"/>
    </row>
    <row r="309" spans="1:9" ht="45" x14ac:dyDescent="0.25">
      <c r="A309" s="38" t="s">
        <v>235</v>
      </c>
      <c r="B309" s="39" t="s">
        <v>219</v>
      </c>
      <c r="C309" s="40" t="s">
        <v>190</v>
      </c>
      <c r="D309" s="40"/>
      <c r="E309" s="40"/>
      <c r="F309" s="42"/>
    </row>
    <row r="310" spans="1:9" ht="7.5" customHeight="1" x14ac:dyDescent="0.25">
      <c r="A310" s="38"/>
      <c r="B310" s="39"/>
      <c r="C310" s="40"/>
      <c r="D310" s="40"/>
      <c r="E310" s="40"/>
      <c r="F310" s="42"/>
    </row>
    <row r="311" spans="1:9" ht="45" x14ac:dyDescent="0.25">
      <c r="A311" s="38" t="s">
        <v>236</v>
      </c>
      <c r="B311" s="39" t="s">
        <v>221</v>
      </c>
      <c r="C311" s="40" t="s">
        <v>190</v>
      </c>
      <c r="D311" s="40"/>
      <c r="E311" s="40"/>
      <c r="F311" s="42"/>
    </row>
    <row r="312" spans="1:9" ht="7.5" customHeight="1" x14ac:dyDescent="0.25">
      <c r="A312" s="38"/>
      <c r="B312" s="39"/>
      <c r="C312" s="40"/>
      <c r="D312" s="40"/>
      <c r="E312" s="40"/>
      <c r="F312" s="42"/>
    </row>
    <row r="313" spans="1:9" ht="30" x14ac:dyDescent="0.25">
      <c r="A313" s="38" t="s">
        <v>237</v>
      </c>
      <c r="B313" s="39" t="s">
        <v>45</v>
      </c>
      <c r="C313" s="40" t="s">
        <v>190</v>
      </c>
      <c r="D313" s="40"/>
      <c r="E313" s="40"/>
      <c r="F313" s="42"/>
    </row>
    <row r="314" spans="1:9" ht="7.5" customHeight="1" x14ac:dyDescent="0.25">
      <c r="A314" s="38"/>
      <c r="B314" s="39"/>
      <c r="C314" s="40"/>
      <c r="D314" s="40"/>
      <c r="E314" s="40"/>
      <c r="F314" s="42"/>
    </row>
    <row r="315" spans="1:9" ht="60" x14ac:dyDescent="0.25">
      <c r="A315" s="38" t="s">
        <v>238</v>
      </c>
      <c r="B315" s="39" t="s">
        <v>239</v>
      </c>
      <c r="C315" s="40" t="s">
        <v>177</v>
      </c>
      <c r="D315" s="40"/>
      <c r="E315" s="40"/>
      <c r="F315" s="42"/>
    </row>
    <row r="316" spans="1:9" ht="7.5" customHeight="1" x14ac:dyDescent="0.25">
      <c r="A316" s="38"/>
      <c r="B316" s="39"/>
      <c r="C316" s="40"/>
      <c r="D316" s="40"/>
      <c r="E316" s="40"/>
      <c r="F316" s="42"/>
    </row>
    <row r="317" spans="1:9" ht="120" x14ac:dyDescent="0.25">
      <c r="A317" s="38" t="s">
        <v>240</v>
      </c>
      <c r="B317" s="39" t="s">
        <v>179</v>
      </c>
      <c r="C317" s="40"/>
      <c r="D317" s="40"/>
      <c r="E317" s="40"/>
      <c r="F317" s="42"/>
    </row>
    <row r="318" spans="1:9" ht="7.5" customHeight="1" x14ac:dyDescent="0.25">
      <c r="A318" s="38"/>
      <c r="B318" s="39"/>
      <c r="C318" s="40"/>
      <c r="D318" s="39"/>
      <c r="E318" s="39"/>
      <c r="F318" s="41"/>
    </row>
    <row r="319" spans="1:9" x14ac:dyDescent="0.25">
      <c r="A319" s="43"/>
      <c r="B319" s="44"/>
    </row>
    <row r="320" spans="1:9" ht="15" customHeight="1" x14ac:dyDescent="0.25">
      <c r="A320" s="66" t="s">
        <v>241</v>
      </c>
      <c r="B320" s="66"/>
      <c r="C320" s="66"/>
      <c r="D320" s="66"/>
      <c r="E320" s="66"/>
      <c r="F320" s="66"/>
      <c r="G320" s="45"/>
      <c r="H320" s="45"/>
      <c r="I320" s="45"/>
    </row>
    <row r="321" spans="1:9" ht="31.5" customHeight="1" x14ac:dyDescent="0.25">
      <c r="A321" s="66" t="s">
        <v>242</v>
      </c>
      <c r="B321" s="66"/>
      <c r="C321" s="66"/>
      <c r="D321" s="66"/>
      <c r="E321" s="66"/>
      <c r="F321" s="66"/>
      <c r="G321" s="45"/>
      <c r="H321" s="45"/>
      <c r="I321" s="45"/>
    </row>
    <row r="322" spans="1:9" ht="31.5" customHeight="1" x14ac:dyDescent="0.25">
      <c r="A322" s="66" t="s">
        <v>243</v>
      </c>
      <c r="B322" s="66"/>
      <c r="C322" s="66"/>
      <c r="D322" s="66"/>
      <c r="E322" s="66"/>
      <c r="F322" s="66"/>
      <c r="G322" s="45"/>
      <c r="H322" s="45"/>
      <c r="I322" s="45"/>
    </row>
    <row r="323" spans="1:9" ht="16.5" customHeight="1" x14ac:dyDescent="0.25">
      <c r="A323" s="66" t="s">
        <v>244</v>
      </c>
      <c r="B323" s="66"/>
      <c r="C323" s="66"/>
      <c r="D323" s="66"/>
      <c r="E323" s="66"/>
      <c r="F323" s="66"/>
      <c r="G323" s="45"/>
      <c r="H323" s="45"/>
      <c r="I323" s="45"/>
    </row>
  </sheetData>
  <mergeCells count="8">
    <mergeCell ref="A322:F322"/>
    <mergeCell ref="A323:F323"/>
    <mergeCell ref="A2:F2"/>
    <mergeCell ref="B5:F5"/>
    <mergeCell ref="B41:F41"/>
    <mergeCell ref="B227:F227"/>
    <mergeCell ref="A320:F320"/>
    <mergeCell ref="A321:F3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76200</xdr:colOff>
                <xdr:row>23</xdr:row>
                <xdr:rowOff>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76200</xdr:colOff>
                <xdr:row>28</xdr:row>
                <xdr:rowOff>0</xdr:rowOff>
              </to>
            </anchor>
          </objectPr>
        </oleObject>
      </mc:Choice>
      <mc:Fallback>
        <oleObject progId="Equation.3" shapeId="1026" r:id="rId5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4">
            <anchor moveWithCells="1" siz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76200</xdr:colOff>
                <xdr:row>23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6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76200</xdr:colOff>
                <xdr:row>28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0E90-45D2-4FFB-9868-040DAAC88074}">
  <dimension ref="A1:N59"/>
  <sheetViews>
    <sheetView tabSelected="1" topLeftCell="A16" workbookViewId="0">
      <selection activeCell="P24" sqref="P24"/>
    </sheetView>
  </sheetViews>
  <sheetFormatPr defaultRowHeight="15" x14ac:dyDescent="0.25"/>
  <cols>
    <col min="1" max="1" width="5.42578125" style="13" customWidth="1"/>
    <col min="2" max="2" width="23.7109375" style="6" customWidth="1"/>
    <col min="3" max="3" width="11.7109375" style="6" customWidth="1"/>
    <col min="4" max="4" width="8.7109375" style="6" customWidth="1"/>
    <col min="5" max="5" width="8.5703125" style="6" customWidth="1"/>
    <col min="6" max="6" width="11.7109375" style="6" customWidth="1"/>
    <col min="7" max="7" width="11" style="6" bestFit="1" customWidth="1"/>
    <col min="8" max="9" width="11.42578125" style="6" bestFit="1" customWidth="1"/>
    <col min="10" max="10" width="0.42578125" style="6" customWidth="1"/>
    <col min="11" max="11" width="9.140625" style="6" hidden="1" customWidth="1"/>
    <col min="12" max="12" width="12.5703125" style="6" hidden="1" customWidth="1"/>
    <col min="13" max="13" width="9.7109375" style="6" hidden="1" customWidth="1"/>
    <col min="14" max="14" width="13.5703125" style="6" bestFit="1" customWidth="1"/>
    <col min="15" max="256" width="9.140625" style="6"/>
    <col min="257" max="257" width="5.42578125" style="6" customWidth="1"/>
    <col min="258" max="258" width="23.7109375" style="6" customWidth="1"/>
    <col min="259" max="259" width="11.7109375" style="6" customWidth="1"/>
    <col min="260" max="260" width="8.7109375" style="6" customWidth="1"/>
    <col min="261" max="261" width="8.5703125" style="6" customWidth="1"/>
    <col min="262" max="262" width="8.7109375" style="6" customWidth="1"/>
    <col min="263" max="263" width="9.42578125" style="6" bestFit="1" customWidth="1"/>
    <col min="264" max="265" width="11.42578125" style="6" bestFit="1" customWidth="1"/>
    <col min="266" max="266" width="0.42578125" style="6" customWidth="1"/>
    <col min="267" max="269" width="0" style="6" hidden="1" customWidth="1"/>
    <col min="270" max="270" width="13.5703125" style="6" bestFit="1" customWidth="1"/>
    <col min="271" max="512" width="9.140625" style="6"/>
    <col min="513" max="513" width="5.42578125" style="6" customWidth="1"/>
    <col min="514" max="514" width="23.7109375" style="6" customWidth="1"/>
    <col min="515" max="515" width="11.7109375" style="6" customWidth="1"/>
    <col min="516" max="516" width="8.7109375" style="6" customWidth="1"/>
    <col min="517" max="517" width="8.5703125" style="6" customWidth="1"/>
    <col min="518" max="518" width="8.7109375" style="6" customWidth="1"/>
    <col min="519" max="519" width="9.42578125" style="6" bestFit="1" customWidth="1"/>
    <col min="520" max="521" width="11.42578125" style="6" bestFit="1" customWidth="1"/>
    <col min="522" max="522" width="0.42578125" style="6" customWidth="1"/>
    <col min="523" max="525" width="0" style="6" hidden="1" customWidth="1"/>
    <col min="526" max="526" width="13.5703125" style="6" bestFit="1" customWidth="1"/>
    <col min="527" max="768" width="9.140625" style="6"/>
    <col min="769" max="769" width="5.42578125" style="6" customWidth="1"/>
    <col min="770" max="770" width="23.7109375" style="6" customWidth="1"/>
    <col min="771" max="771" width="11.7109375" style="6" customWidth="1"/>
    <col min="772" max="772" width="8.7109375" style="6" customWidth="1"/>
    <col min="773" max="773" width="8.5703125" style="6" customWidth="1"/>
    <col min="774" max="774" width="8.7109375" style="6" customWidth="1"/>
    <col min="775" max="775" width="9.42578125" style="6" bestFit="1" customWidth="1"/>
    <col min="776" max="777" width="11.42578125" style="6" bestFit="1" customWidth="1"/>
    <col min="778" max="778" width="0.42578125" style="6" customWidth="1"/>
    <col min="779" max="781" width="0" style="6" hidden="1" customWidth="1"/>
    <col min="782" max="782" width="13.5703125" style="6" bestFit="1" customWidth="1"/>
    <col min="783" max="1024" width="9.140625" style="6"/>
    <col min="1025" max="1025" width="5.42578125" style="6" customWidth="1"/>
    <col min="1026" max="1026" width="23.7109375" style="6" customWidth="1"/>
    <col min="1027" max="1027" width="11.7109375" style="6" customWidth="1"/>
    <col min="1028" max="1028" width="8.7109375" style="6" customWidth="1"/>
    <col min="1029" max="1029" width="8.5703125" style="6" customWidth="1"/>
    <col min="1030" max="1030" width="8.7109375" style="6" customWidth="1"/>
    <col min="1031" max="1031" width="9.42578125" style="6" bestFit="1" customWidth="1"/>
    <col min="1032" max="1033" width="11.42578125" style="6" bestFit="1" customWidth="1"/>
    <col min="1034" max="1034" width="0.42578125" style="6" customWidth="1"/>
    <col min="1035" max="1037" width="0" style="6" hidden="1" customWidth="1"/>
    <col min="1038" max="1038" width="13.5703125" style="6" bestFit="1" customWidth="1"/>
    <col min="1039" max="1280" width="9.140625" style="6"/>
    <col min="1281" max="1281" width="5.42578125" style="6" customWidth="1"/>
    <col min="1282" max="1282" width="23.7109375" style="6" customWidth="1"/>
    <col min="1283" max="1283" width="11.7109375" style="6" customWidth="1"/>
    <col min="1284" max="1284" width="8.7109375" style="6" customWidth="1"/>
    <col min="1285" max="1285" width="8.5703125" style="6" customWidth="1"/>
    <col min="1286" max="1286" width="8.7109375" style="6" customWidth="1"/>
    <col min="1287" max="1287" width="9.42578125" style="6" bestFit="1" customWidth="1"/>
    <col min="1288" max="1289" width="11.42578125" style="6" bestFit="1" customWidth="1"/>
    <col min="1290" max="1290" width="0.42578125" style="6" customWidth="1"/>
    <col min="1291" max="1293" width="0" style="6" hidden="1" customWidth="1"/>
    <col min="1294" max="1294" width="13.5703125" style="6" bestFit="1" customWidth="1"/>
    <col min="1295" max="1536" width="9.140625" style="6"/>
    <col min="1537" max="1537" width="5.42578125" style="6" customWidth="1"/>
    <col min="1538" max="1538" width="23.7109375" style="6" customWidth="1"/>
    <col min="1539" max="1539" width="11.7109375" style="6" customWidth="1"/>
    <col min="1540" max="1540" width="8.7109375" style="6" customWidth="1"/>
    <col min="1541" max="1541" width="8.5703125" style="6" customWidth="1"/>
    <col min="1542" max="1542" width="8.7109375" style="6" customWidth="1"/>
    <col min="1543" max="1543" width="9.42578125" style="6" bestFit="1" customWidth="1"/>
    <col min="1544" max="1545" width="11.42578125" style="6" bestFit="1" customWidth="1"/>
    <col min="1546" max="1546" width="0.42578125" style="6" customWidth="1"/>
    <col min="1547" max="1549" width="0" style="6" hidden="1" customWidth="1"/>
    <col min="1550" max="1550" width="13.5703125" style="6" bestFit="1" customWidth="1"/>
    <col min="1551" max="1792" width="9.140625" style="6"/>
    <col min="1793" max="1793" width="5.42578125" style="6" customWidth="1"/>
    <col min="1794" max="1794" width="23.7109375" style="6" customWidth="1"/>
    <col min="1795" max="1795" width="11.7109375" style="6" customWidth="1"/>
    <col min="1796" max="1796" width="8.7109375" style="6" customWidth="1"/>
    <col min="1797" max="1797" width="8.5703125" style="6" customWidth="1"/>
    <col min="1798" max="1798" width="8.7109375" style="6" customWidth="1"/>
    <col min="1799" max="1799" width="9.42578125" style="6" bestFit="1" customWidth="1"/>
    <col min="1800" max="1801" width="11.42578125" style="6" bestFit="1" customWidth="1"/>
    <col min="1802" max="1802" width="0.42578125" style="6" customWidth="1"/>
    <col min="1803" max="1805" width="0" style="6" hidden="1" customWidth="1"/>
    <col min="1806" max="1806" width="13.5703125" style="6" bestFit="1" customWidth="1"/>
    <col min="1807" max="2048" width="9.140625" style="6"/>
    <col min="2049" max="2049" width="5.42578125" style="6" customWidth="1"/>
    <col min="2050" max="2050" width="23.7109375" style="6" customWidth="1"/>
    <col min="2051" max="2051" width="11.7109375" style="6" customWidth="1"/>
    <col min="2052" max="2052" width="8.7109375" style="6" customWidth="1"/>
    <col min="2053" max="2053" width="8.5703125" style="6" customWidth="1"/>
    <col min="2054" max="2054" width="8.7109375" style="6" customWidth="1"/>
    <col min="2055" max="2055" width="9.42578125" style="6" bestFit="1" customWidth="1"/>
    <col min="2056" max="2057" width="11.42578125" style="6" bestFit="1" customWidth="1"/>
    <col min="2058" max="2058" width="0.42578125" style="6" customWidth="1"/>
    <col min="2059" max="2061" width="0" style="6" hidden="1" customWidth="1"/>
    <col min="2062" max="2062" width="13.5703125" style="6" bestFit="1" customWidth="1"/>
    <col min="2063" max="2304" width="9.140625" style="6"/>
    <col min="2305" max="2305" width="5.42578125" style="6" customWidth="1"/>
    <col min="2306" max="2306" width="23.7109375" style="6" customWidth="1"/>
    <col min="2307" max="2307" width="11.7109375" style="6" customWidth="1"/>
    <col min="2308" max="2308" width="8.7109375" style="6" customWidth="1"/>
    <col min="2309" max="2309" width="8.5703125" style="6" customWidth="1"/>
    <col min="2310" max="2310" width="8.7109375" style="6" customWidth="1"/>
    <col min="2311" max="2311" width="9.42578125" style="6" bestFit="1" customWidth="1"/>
    <col min="2312" max="2313" width="11.42578125" style="6" bestFit="1" customWidth="1"/>
    <col min="2314" max="2314" width="0.42578125" style="6" customWidth="1"/>
    <col min="2315" max="2317" width="0" style="6" hidden="1" customWidth="1"/>
    <col min="2318" max="2318" width="13.5703125" style="6" bestFit="1" customWidth="1"/>
    <col min="2319" max="2560" width="9.140625" style="6"/>
    <col min="2561" max="2561" width="5.42578125" style="6" customWidth="1"/>
    <col min="2562" max="2562" width="23.7109375" style="6" customWidth="1"/>
    <col min="2563" max="2563" width="11.7109375" style="6" customWidth="1"/>
    <col min="2564" max="2564" width="8.7109375" style="6" customWidth="1"/>
    <col min="2565" max="2565" width="8.5703125" style="6" customWidth="1"/>
    <col min="2566" max="2566" width="8.7109375" style="6" customWidth="1"/>
    <col min="2567" max="2567" width="9.42578125" style="6" bestFit="1" customWidth="1"/>
    <col min="2568" max="2569" width="11.42578125" style="6" bestFit="1" customWidth="1"/>
    <col min="2570" max="2570" width="0.42578125" style="6" customWidth="1"/>
    <col min="2571" max="2573" width="0" style="6" hidden="1" customWidth="1"/>
    <col min="2574" max="2574" width="13.5703125" style="6" bestFit="1" customWidth="1"/>
    <col min="2575" max="2816" width="9.140625" style="6"/>
    <col min="2817" max="2817" width="5.42578125" style="6" customWidth="1"/>
    <col min="2818" max="2818" width="23.7109375" style="6" customWidth="1"/>
    <col min="2819" max="2819" width="11.7109375" style="6" customWidth="1"/>
    <col min="2820" max="2820" width="8.7109375" style="6" customWidth="1"/>
    <col min="2821" max="2821" width="8.5703125" style="6" customWidth="1"/>
    <col min="2822" max="2822" width="8.7109375" style="6" customWidth="1"/>
    <col min="2823" max="2823" width="9.42578125" style="6" bestFit="1" customWidth="1"/>
    <col min="2824" max="2825" width="11.42578125" style="6" bestFit="1" customWidth="1"/>
    <col min="2826" max="2826" width="0.42578125" style="6" customWidth="1"/>
    <col min="2827" max="2829" width="0" style="6" hidden="1" customWidth="1"/>
    <col min="2830" max="2830" width="13.5703125" style="6" bestFit="1" customWidth="1"/>
    <col min="2831" max="3072" width="9.140625" style="6"/>
    <col min="3073" max="3073" width="5.42578125" style="6" customWidth="1"/>
    <col min="3074" max="3074" width="23.7109375" style="6" customWidth="1"/>
    <col min="3075" max="3075" width="11.7109375" style="6" customWidth="1"/>
    <col min="3076" max="3076" width="8.7109375" style="6" customWidth="1"/>
    <col min="3077" max="3077" width="8.5703125" style="6" customWidth="1"/>
    <col min="3078" max="3078" width="8.7109375" style="6" customWidth="1"/>
    <col min="3079" max="3079" width="9.42578125" style="6" bestFit="1" customWidth="1"/>
    <col min="3080" max="3081" width="11.42578125" style="6" bestFit="1" customWidth="1"/>
    <col min="3082" max="3082" width="0.42578125" style="6" customWidth="1"/>
    <col min="3083" max="3085" width="0" style="6" hidden="1" customWidth="1"/>
    <col min="3086" max="3086" width="13.5703125" style="6" bestFit="1" customWidth="1"/>
    <col min="3087" max="3328" width="9.140625" style="6"/>
    <col min="3329" max="3329" width="5.42578125" style="6" customWidth="1"/>
    <col min="3330" max="3330" width="23.7109375" style="6" customWidth="1"/>
    <col min="3331" max="3331" width="11.7109375" style="6" customWidth="1"/>
    <col min="3332" max="3332" width="8.7109375" style="6" customWidth="1"/>
    <col min="3333" max="3333" width="8.5703125" style="6" customWidth="1"/>
    <col min="3334" max="3334" width="8.7109375" style="6" customWidth="1"/>
    <col min="3335" max="3335" width="9.42578125" style="6" bestFit="1" customWidth="1"/>
    <col min="3336" max="3337" width="11.42578125" style="6" bestFit="1" customWidth="1"/>
    <col min="3338" max="3338" width="0.42578125" style="6" customWidth="1"/>
    <col min="3339" max="3341" width="0" style="6" hidden="1" customWidth="1"/>
    <col min="3342" max="3342" width="13.5703125" style="6" bestFit="1" customWidth="1"/>
    <col min="3343" max="3584" width="9.140625" style="6"/>
    <col min="3585" max="3585" width="5.42578125" style="6" customWidth="1"/>
    <col min="3586" max="3586" width="23.7109375" style="6" customWidth="1"/>
    <col min="3587" max="3587" width="11.7109375" style="6" customWidth="1"/>
    <col min="3588" max="3588" width="8.7109375" style="6" customWidth="1"/>
    <col min="3589" max="3589" width="8.5703125" style="6" customWidth="1"/>
    <col min="3590" max="3590" width="8.7109375" style="6" customWidth="1"/>
    <col min="3591" max="3591" width="9.42578125" style="6" bestFit="1" customWidth="1"/>
    <col min="3592" max="3593" width="11.42578125" style="6" bestFit="1" customWidth="1"/>
    <col min="3594" max="3594" width="0.42578125" style="6" customWidth="1"/>
    <col min="3595" max="3597" width="0" style="6" hidden="1" customWidth="1"/>
    <col min="3598" max="3598" width="13.5703125" style="6" bestFit="1" customWidth="1"/>
    <col min="3599" max="3840" width="9.140625" style="6"/>
    <col min="3841" max="3841" width="5.42578125" style="6" customWidth="1"/>
    <col min="3842" max="3842" width="23.7109375" style="6" customWidth="1"/>
    <col min="3843" max="3843" width="11.7109375" style="6" customWidth="1"/>
    <col min="3844" max="3844" width="8.7109375" style="6" customWidth="1"/>
    <col min="3845" max="3845" width="8.5703125" style="6" customWidth="1"/>
    <col min="3846" max="3846" width="8.7109375" style="6" customWidth="1"/>
    <col min="3847" max="3847" width="9.42578125" style="6" bestFit="1" customWidth="1"/>
    <col min="3848" max="3849" width="11.42578125" style="6" bestFit="1" customWidth="1"/>
    <col min="3850" max="3850" width="0.42578125" style="6" customWidth="1"/>
    <col min="3851" max="3853" width="0" style="6" hidden="1" customWidth="1"/>
    <col min="3854" max="3854" width="13.5703125" style="6" bestFit="1" customWidth="1"/>
    <col min="3855" max="4096" width="9.140625" style="6"/>
    <col min="4097" max="4097" width="5.42578125" style="6" customWidth="1"/>
    <col min="4098" max="4098" width="23.7109375" style="6" customWidth="1"/>
    <col min="4099" max="4099" width="11.7109375" style="6" customWidth="1"/>
    <col min="4100" max="4100" width="8.7109375" style="6" customWidth="1"/>
    <col min="4101" max="4101" width="8.5703125" style="6" customWidth="1"/>
    <col min="4102" max="4102" width="8.7109375" style="6" customWidth="1"/>
    <col min="4103" max="4103" width="9.42578125" style="6" bestFit="1" customWidth="1"/>
    <col min="4104" max="4105" width="11.42578125" style="6" bestFit="1" customWidth="1"/>
    <col min="4106" max="4106" width="0.42578125" style="6" customWidth="1"/>
    <col min="4107" max="4109" width="0" style="6" hidden="1" customWidth="1"/>
    <col min="4110" max="4110" width="13.5703125" style="6" bestFit="1" customWidth="1"/>
    <col min="4111" max="4352" width="9.140625" style="6"/>
    <col min="4353" max="4353" width="5.42578125" style="6" customWidth="1"/>
    <col min="4354" max="4354" width="23.7109375" style="6" customWidth="1"/>
    <col min="4355" max="4355" width="11.7109375" style="6" customWidth="1"/>
    <col min="4356" max="4356" width="8.7109375" style="6" customWidth="1"/>
    <col min="4357" max="4357" width="8.5703125" style="6" customWidth="1"/>
    <col min="4358" max="4358" width="8.7109375" style="6" customWidth="1"/>
    <col min="4359" max="4359" width="9.42578125" style="6" bestFit="1" customWidth="1"/>
    <col min="4360" max="4361" width="11.42578125" style="6" bestFit="1" customWidth="1"/>
    <col min="4362" max="4362" width="0.42578125" style="6" customWidth="1"/>
    <col min="4363" max="4365" width="0" style="6" hidden="1" customWidth="1"/>
    <col min="4366" max="4366" width="13.5703125" style="6" bestFit="1" customWidth="1"/>
    <col min="4367" max="4608" width="9.140625" style="6"/>
    <col min="4609" max="4609" width="5.42578125" style="6" customWidth="1"/>
    <col min="4610" max="4610" width="23.7109375" style="6" customWidth="1"/>
    <col min="4611" max="4611" width="11.7109375" style="6" customWidth="1"/>
    <col min="4612" max="4612" width="8.7109375" style="6" customWidth="1"/>
    <col min="4613" max="4613" width="8.5703125" style="6" customWidth="1"/>
    <col min="4614" max="4614" width="8.7109375" style="6" customWidth="1"/>
    <col min="4615" max="4615" width="9.42578125" style="6" bestFit="1" customWidth="1"/>
    <col min="4616" max="4617" width="11.42578125" style="6" bestFit="1" customWidth="1"/>
    <col min="4618" max="4618" width="0.42578125" style="6" customWidth="1"/>
    <col min="4619" max="4621" width="0" style="6" hidden="1" customWidth="1"/>
    <col min="4622" max="4622" width="13.5703125" style="6" bestFit="1" customWidth="1"/>
    <col min="4623" max="4864" width="9.140625" style="6"/>
    <col min="4865" max="4865" width="5.42578125" style="6" customWidth="1"/>
    <col min="4866" max="4866" width="23.7109375" style="6" customWidth="1"/>
    <col min="4867" max="4867" width="11.7109375" style="6" customWidth="1"/>
    <col min="4868" max="4868" width="8.7109375" style="6" customWidth="1"/>
    <col min="4869" max="4869" width="8.5703125" style="6" customWidth="1"/>
    <col min="4870" max="4870" width="8.7109375" style="6" customWidth="1"/>
    <col min="4871" max="4871" width="9.42578125" style="6" bestFit="1" customWidth="1"/>
    <col min="4872" max="4873" width="11.42578125" style="6" bestFit="1" customWidth="1"/>
    <col min="4874" max="4874" width="0.42578125" style="6" customWidth="1"/>
    <col min="4875" max="4877" width="0" style="6" hidden="1" customWidth="1"/>
    <col min="4878" max="4878" width="13.5703125" style="6" bestFit="1" customWidth="1"/>
    <col min="4879" max="5120" width="9.140625" style="6"/>
    <col min="5121" max="5121" width="5.42578125" style="6" customWidth="1"/>
    <col min="5122" max="5122" width="23.7109375" style="6" customWidth="1"/>
    <col min="5123" max="5123" width="11.7109375" style="6" customWidth="1"/>
    <col min="5124" max="5124" width="8.7109375" style="6" customWidth="1"/>
    <col min="5125" max="5125" width="8.5703125" style="6" customWidth="1"/>
    <col min="5126" max="5126" width="8.7109375" style="6" customWidth="1"/>
    <col min="5127" max="5127" width="9.42578125" style="6" bestFit="1" customWidth="1"/>
    <col min="5128" max="5129" width="11.42578125" style="6" bestFit="1" customWidth="1"/>
    <col min="5130" max="5130" width="0.42578125" style="6" customWidth="1"/>
    <col min="5131" max="5133" width="0" style="6" hidden="1" customWidth="1"/>
    <col min="5134" max="5134" width="13.5703125" style="6" bestFit="1" customWidth="1"/>
    <col min="5135" max="5376" width="9.140625" style="6"/>
    <col min="5377" max="5377" width="5.42578125" style="6" customWidth="1"/>
    <col min="5378" max="5378" width="23.7109375" style="6" customWidth="1"/>
    <col min="5379" max="5379" width="11.7109375" style="6" customWidth="1"/>
    <col min="5380" max="5380" width="8.7109375" style="6" customWidth="1"/>
    <col min="5381" max="5381" width="8.5703125" style="6" customWidth="1"/>
    <col min="5382" max="5382" width="8.7109375" style="6" customWidth="1"/>
    <col min="5383" max="5383" width="9.42578125" style="6" bestFit="1" customWidth="1"/>
    <col min="5384" max="5385" width="11.42578125" style="6" bestFit="1" customWidth="1"/>
    <col min="5386" max="5386" width="0.42578125" style="6" customWidth="1"/>
    <col min="5387" max="5389" width="0" style="6" hidden="1" customWidth="1"/>
    <col min="5390" max="5390" width="13.5703125" style="6" bestFit="1" customWidth="1"/>
    <col min="5391" max="5632" width="9.140625" style="6"/>
    <col min="5633" max="5633" width="5.42578125" style="6" customWidth="1"/>
    <col min="5634" max="5634" width="23.7109375" style="6" customWidth="1"/>
    <col min="5635" max="5635" width="11.7109375" style="6" customWidth="1"/>
    <col min="5636" max="5636" width="8.7109375" style="6" customWidth="1"/>
    <col min="5637" max="5637" width="8.5703125" style="6" customWidth="1"/>
    <col min="5638" max="5638" width="8.7109375" style="6" customWidth="1"/>
    <col min="5639" max="5639" width="9.42578125" style="6" bestFit="1" customWidth="1"/>
    <col min="5640" max="5641" width="11.42578125" style="6" bestFit="1" customWidth="1"/>
    <col min="5642" max="5642" width="0.42578125" style="6" customWidth="1"/>
    <col min="5643" max="5645" width="0" style="6" hidden="1" customWidth="1"/>
    <col min="5646" max="5646" width="13.5703125" style="6" bestFit="1" customWidth="1"/>
    <col min="5647" max="5888" width="9.140625" style="6"/>
    <col min="5889" max="5889" width="5.42578125" style="6" customWidth="1"/>
    <col min="5890" max="5890" width="23.7109375" style="6" customWidth="1"/>
    <col min="5891" max="5891" width="11.7109375" style="6" customWidth="1"/>
    <col min="5892" max="5892" width="8.7109375" style="6" customWidth="1"/>
    <col min="5893" max="5893" width="8.5703125" style="6" customWidth="1"/>
    <col min="5894" max="5894" width="8.7109375" style="6" customWidth="1"/>
    <col min="5895" max="5895" width="9.42578125" style="6" bestFit="1" customWidth="1"/>
    <col min="5896" max="5897" width="11.42578125" style="6" bestFit="1" customWidth="1"/>
    <col min="5898" max="5898" width="0.42578125" style="6" customWidth="1"/>
    <col min="5899" max="5901" width="0" style="6" hidden="1" customWidth="1"/>
    <col min="5902" max="5902" width="13.5703125" style="6" bestFit="1" customWidth="1"/>
    <col min="5903" max="6144" width="9.140625" style="6"/>
    <col min="6145" max="6145" width="5.42578125" style="6" customWidth="1"/>
    <col min="6146" max="6146" width="23.7109375" style="6" customWidth="1"/>
    <col min="6147" max="6147" width="11.7109375" style="6" customWidth="1"/>
    <col min="6148" max="6148" width="8.7109375" style="6" customWidth="1"/>
    <col min="6149" max="6149" width="8.5703125" style="6" customWidth="1"/>
    <col min="6150" max="6150" width="8.7109375" style="6" customWidth="1"/>
    <col min="6151" max="6151" width="9.42578125" style="6" bestFit="1" customWidth="1"/>
    <col min="6152" max="6153" width="11.42578125" style="6" bestFit="1" customWidth="1"/>
    <col min="6154" max="6154" width="0.42578125" style="6" customWidth="1"/>
    <col min="6155" max="6157" width="0" style="6" hidden="1" customWidth="1"/>
    <col min="6158" max="6158" width="13.5703125" style="6" bestFit="1" customWidth="1"/>
    <col min="6159" max="6400" width="9.140625" style="6"/>
    <col min="6401" max="6401" width="5.42578125" style="6" customWidth="1"/>
    <col min="6402" max="6402" width="23.7109375" style="6" customWidth="1"/>
    <col min="6403" max="6403" width="11.7109375" style="6" customWidth="1"/>
    <col min="6404" max="6404" width="8.7109375" style="6" customWidth="1"/>
    <col min="6405" max="6405" width="8.5703125" style="6" customWidth="1"/>
    <col min="6406" max="6406" width="8.7109375" style="6" customWidth="1"/>
    <col min="6407" max="6407" width="9.42578125" style="6" bestFit="1" customWidth="1"/>
    <col min="6408" max="6409" width="11.42578125" style="6" bestFit="1" customWidth="1"/>
    <col min="6410" max="6410" width="0.42578125" style="6" customWidth="1"/>
    <col min="6411" max="6413" width="0" style="6" hidden="1" customWidth="1"/>
    <col min="6414" max="6414" width="13.5703125" style="6" bestFit="1" customWidth="1"/>
    <col min="6415" max="6656" width="9.140625" style="6"/>
    <col min="6657" max="6657" width="5.42578125" style="6" customWidth="1"/>
    <col min="6658" max="6658" width="23.7109375" style="6" customWidth="1"/>
    <col min="6659" max="6659" width="11.7109375" style="6" customWidth="1"/>
    <col min="6660" max="6660" width="8.7109375" style="6" customWidth="1"/>
    <col min="6661" max="6661" width="8.5703125" style="6" customWidth="1"/>
    <col min="6662" max="6662" width="8.7109375" style="6" customWidth="1"/>
    <col min="6663" max="6663" width="9.42578125" style="6" bestFit="1" customWidth="1"/>
    <col min="6664" max="6665" width="11.42578125" style="6" bestFit="1" customWidth="1"/>
    <col min="6666" max="6666" width="0.42578125" style="6" customWidth="1"/>
    <col min="6667" max="6669" width="0" style="6" hidden="1" customWidth="1"/>
    <col min="6670" max="6670" width="13.5703125" style="6" bestFit="1" customWidth="1"/>
    <col min="6671" max="6912" width="9.140625" style="6"/>
    <col min="6913" max="6913" width="5.42578125" style="6" customWidth="1"/>
    <col min="6914" max="6914" width="23.7109375" style="6" customWidth="1"/>
    <col min="6915" max="6915" width="11.7109375" style="6" customWidth="1"/>
    <col min="6916" max="6916" width="8.7109375" style="6" customWidth="1"/>
    <col min="6917" max="6917" width="8.5703125" style="6" customWidth="1"/>
    <col min="6918" max="6918" width="8.7109375" style="6" customWidth="1"/>
    <col min="6919" max="6919" width="9.42578125" style="6" bestFit="1" customWidth="1"/>
    <col min="6920" max="6921" width="11.42578125" style="6" bestFit="1" customWidth="1"/>
    <col min="6922" max="6922" width="0.42578125" style="6" customWidth="1"/>
    <col min="6923" max="6925" width="0" style="6" hidden="1" customWidth="1"/>
    <col min="6926" max="6926" width="13.5703125" style="6" bestFit="1" customWidth="1"/>
    <col min="6927" max="7168" width="9.140625" style="6"/>
    <col min="7169" max="7169" width="5.42578125" style="6" customWidth="1"/>
    <col min="7170" max="7170" width="23.7109375" style="6" customWidth="1"/>
    <col min="7171" max="7171" width="11.7109375" style="6" customWidth="1"/>
    <col min="7172" max="7172" width="8.7109375" style="6" customWidth="1"/>
    <col min="7173" max="7173" width="8.5703125" style="6" customWidth="1"/>
    <col min="7174" max="7174" width="8.7109375" style="6" customWidth="1"/>
    <col min="7175" max="7175" width="9.42578125" style="6" bestFit="1" customWidth="1"/>
    <col min="7176" max="7177" width="11.42578125" style="6" bestFit="1" customWidth="1"/>
    <col min="7178" max="7178" width="0.42578125" style="6" customWidth="1"/>
    <col min="7179" max="7181" width="0" style="6" hidden="1" customWidth="1"/>
    <col min="7182" max="7182" width="13.5703125" style="6" bestFit="1" customWidth="1"/>
    <col min="7183" max="7424" width="9.140625" style="6"/>
    <col min="7425" max="7425" width="5.42578125" style="6" customWidth="1"/>
    <col min="7426" max="7426" width="23.7109375" style="6" customWidth="1"/>
    <col min="7427" max="7427" width="11.7109375" style="6" customWidth="1"/>
    <col min="7428" max="7428" width="8.7109375" style="6" customWidth="1"/>
    <col min="7429" max="7429" width="8.5703125" style="6" customWidth="1"/>
    <col min="7430" max="7430" width="8.7109375" style="6" customWidth="1"/>
    <col min="7431" max="7431" width="9.42578125" style="6" bestFit="1" customWidth="1"/>
    <col min="7432" max="7433" width="11.42578125" style="6" bestFit="1" customWidth="1"/>
    <col min="7434" max="7434" width="0.42578125" style="6" customWidth="1"/>
    <col min="7435" max="7437" width="0" style="6" hidden="1" customWidth="1"/>
    <col min="7438" max="7438" width="13.5703125" style="6" bestFit="1" customWidth="1"/>
    <col min="7439" max="7680" width="9.140625" style="6"/>
    <col min="7681" max="7681" width="5.42578125" style="6" customWidth="1"/>
    <col min="7682" max="7682" width="23.7109375" style="6" customWidth="1"/>
    <col min="7683" max="7683" width="11.7109375" style="6" customWidth="1"/>
    <col min="7684" max="7684" width="8.7109375" style="6" customWidth="1"/>
    <col min="7685" max="7685" width="8.5703125" style="6" customWidth="1"/>
    <col min="7686" max="7686" width="8.7109375" style="6" customWidth="1"/>
    <col min="7687" max="7687" width="9.42578125" style="6" bestFit="1" customWidth="1"/>
    <col min="7688" max="7689" width="11.42578125" style="6" bestFit="1" customWidth="1"/>
    <col min="7690" max="7690" width="0.42578125" style="6" customWidth="1"/>
    <col min="7691" max="7693" width="0" style="6" hidden="1" customWidth="1"/>
    <col min="7694" max="7694" width="13.5703125" style="6" bestFit="1" customWidth="1"/>
    <col min="7695" max="7936" width="9.140625" style="6"/>
    <col min="7937" max="7937" width="5.42578125" style="6" customWidth="1"/>
    <col min="7938" max="7938" width="23.7109375" style="6" customWidth="1"/>
    <col min="7939" max="7939" width="11.7109375" style="6" customWidth="1"/>
    <col min="7940" max="7940" width="8.7109375" style="6" customWidth="1"/>
    <col min="7941" max="7941" width="8.5703125" style="6" customWidth="1"/>
    <col min="7942" max="7942" width="8.7109375" style="6" customWidth="1"/>
    <col min="7943" max="7943" width="9.42578125" style="6" bestFit="1" customWidth="1"/>
    <col min="7944" max="7945" width="11.42578125" style="6" bestFit="1" customWidth="1"/>
    <col min="7946" max="7946" width="0.42578125" style="6" customWidth="1"/>
    <col min="7947" max="7949" width="0" style="6" hidden="1" customWidth="1"/>
    <col min="7950" max="7950" width="13.5703125" style="6" bestFit="1" customWidth="1"/>
    <col min="7951" max="8192" width="9.140625" style="6"/>
    <col min="8193" max="8193" width="5.42578125" style="6" customWidth="1"/>
    <col min="8194" max="8194" width="23.7109375" style="6" customWidth="1"/>
    <col min="8195" max="8195" width="11.7109375" style="6" customWidth="1"/>
    <col min="8196" max="8196" width="8.7109375" style="6" customWidth="1"/>
    <col min="8197" max="8197" width="8.5703125" style="6" customWidth="1"/>
    <col min="8198" max="8198" width="8.7109375" style="6" customWidth="1"/>
    <col min="8199" max="8199" width="9.42578125" style="6" bestFit="1" customWidth="1"/>
    <col min="8200" max="8201" width="11.42578125" style="6" bestFit="1" customWidth="1"/>
    <col min="8202" max="8202" width="0.42578125" style="6" customWidth="1"/>
    <col min="8203" max="8205" width="0" style="6" hidden="1" customWidth="1"/>
    <col min="8206" max="8206" width="13.5703125" style="6" bestFit="1" customWidth="1"/>
    <col min="8207" max="8448" width="9.140625" style="6"/>
    <col min="8449" max="8449" width="5.42578125" style="6" customWidth="1"/>
    <col min="8450" max="8450" width="23.7109375" style="6" customWidth="1"/>
    <col min="8451" max="8451" width="11.7109375" style="6" customWidth="1"/>
    <col min="8452" max="8452" width="8.7109375" style="6" customWidth="1"/>
    <col min="8453" max="8453" width="8.5703125" style="6" customWidth="1"/>
    <col min="8454" max="8454" width="8.7109375" style="6" customWidth="1"/>
    <col min="8455" max="8455" width="9.42578125" style="6" bestFit="1" customWidth="1"/>
    <col min="8456" max="8457" width="11.42578125" style="6" bestFit="1" customWidth="1"/>
    <col min="8458" max="8458" width="0.42578125" style="6" customWidth="1"/>
    <col min="8459" max="8461" width="0" style="6" hidden="1" customWidth="1"/>
    <col min="8462" max="8462" width="13.5703125" style="6" bestFit="1" customWidth="1"/>
    <col min="8463" max="8704" width="9.140625" style="6"/>
    <col min="8705" max="8705" width="5.42578125" style="6" customWidth="1"/>
    <col min="8706" max="8706" width="23.7109375" style="6" customWidth="1"/>
    <col min="8707" max="8707" width="11.7109375" style="6" customWidth="1"/>
    <col min="8708" max="8708" width="8.7109375" style="6" customWidth="1"/>
    <col min="8709" max="8709" width="8.5703125" style="6" customWidth="1"/>
    <col min="8710" max="8710" width="8.7109375" style="6" customWidth="1"/>
    <col min="8711" max="8711" width="9.42578125" style="6" bestFit="1" customWidth="1"/>
    <col min="8712" max="8713" width="11.42578125" style="6" bestFit="1" customWidth="1"/>
    <col min="8714" max="8714" width="0.42578125" style="6" customWidth="1"/>
    <col min="8715" max="8717" width="0" style="6" hidden="1" customWidth="1"/>
    <col min="8718" max="8718" width="13.5703125" style="6" bestFit="1" customWidth="1"/>
    <col min="8719" max="8960" width="9.140625" style="6"/>
    <col min="8961" max="8961" width="5.42578125" style="6" customWidth="1"/>
    <col min="8962" max="8962" width="23.7109375" style="6" customWidth="1"/>
    <col min="8963" max="8963" width="11.7109375" style="6" customWidth="1"/>
    <col min="8964" max="8964" width="8.7109375" style="6" customWidth="1"/>
    <col min="8965" max="8965" width="8.5703125" style="6" customWidth="1"/>
    <col min="8966" max="8966" width="8.7109375" style="6" customWidth="1"/>
    <col min="8967" max="8967" width="9.42578125" style="6" bestFit="1" customWidth="1"/>
    <col min="8968" max="8969" width="11.42578125" style="6" bestFit="1" customWidth="1"/>
    <col min="8970" max="8970" width="0.42578125" style="6" customWidth="1"/>
    <col min="8971" max="8973" width="0" style="6" hidden="1" customWidth="1"/>
    <col min="8974" max="8974" width="13.5703125" style="6" bestFit="1" customWidth="1"/>
    <col min="8975" max="9216" width="9.140625" style="6"/>
    <col min="9217" max="9217" width="5.42578125" style="6" customWidth="1"/>
    <col min="9218" max="9218" width="23.7109375" style="6" customWidth="1"/>
    <col min="9219" max="9219" width="11.7109375" style="6" customWidth="1"/>
    <col min="9220" max="9220" width="8.7109375" style="6" customWidth="1"/>
    <col min="9221" max="9221" width="8.5703125" style="6" customWidth="1"/>
    <col min="9222" max="9222" width="8.7109375" style="6" customWidth="1"/>
    <col min="9223" max="9223" width="9.42578125" style="6" bestFit="1" customWidth="1"/>
    <col min="9224" max="9225" width="11.42578125" style="6" bestFit="1" customWidth="1"/>
    <col min="9226" max="9226" width="0.42578125" style="6" customWidth="1"/>
    <col min="9227" max="9229" width="0" style="6" hidden="1" customWidth="1"/>
    <col min="9230" max="9230" width="13.5703125" style="6" bestFit="1" customWidth="1"/>
    <col min="9231" max="9472" width="9.140625" style="6"/>
    <col min="9473" max="9473" width="5.42578125" style="6" customWidth="1"/>
    <col min="9474" max="9474" width="23.7109375" style="6" customWidth="1"/>
    <col min="9475" max="9475" width="11.7109375" style="6" customWidth="1"/>
    <col min="9476" max="9476" width="8.7109375" style="6" customWidth="1"/>
    <col min="9477" max="9477" width="8.5703125" style="6" customWidth="1"/>
    <col min="9478" max="9478" width="8.7109375" style="6" customWidth="1"/>
    <col min="9479" max="9479" width="9.42578125" style="6" bestFit="1" customWidth="1"/>
    <col min="9480" max="9481" width="11.42578125" style="6" bestFit="1" customWidth="1"/>
    <col min="9482" max="9482" width="0.42578125" style="6" customWidth="1"/>
    <col min="9483" max="9485" width="0" style="6" hidden="1" customWidth="1"/>
    <col min="9486" max="9486" width="13.5703125" style="6" bestFit="1" customWidth="1"/>
    <col min="9487" max="9728" width="9.140625" style="6"/>
    <col min="9729" max="9729" width="5.42578125" style="6" customWidth="1"/>
    <col min="9730" max="9730" width="23.7109375" style="6" customWidth="1"/>
    <col min="9731" max="9731" width="11.7109375" style="6" customWidth="1"/>
    <col min="9732" max="9732" width="8.7109375" style="6" customWidth="1"/>
    <col min="9733" max="9733" width="8.5703125" style="6" customWidth="1"/>
    <col min="9734" max="9734" width="8.7109375" style="6" customWidth="1"/>
    <col min="9735" max="9735" width="9.42578125" style="6" bestFit="1" customWidth="1"/>
    <col min="9736" max="9737" width="11.42578125" style="6" bestFit="1" customWidth="1"/>
    <col min="9738" max="9738" width="0.42578125" style="6" customWidth="1"/>
    <col min="9739" max="9741" width="0" style="6" hidden="1" customWidth="1"/>
    <col min="9742" max="9742" width="13.5703125" style="6" bestFit="1" customWidth="1"/>
    <col min="9743" max="9984" width="9.140625" style="6"/>
    <col min="9985" max="9985" width="5.42578125" style="6" customWidth="1"/>
    <col min="9986" max="9986" width="23.7109375" style="6" customWidth="1"/>
    <col min="9987" max="9987" width="11.7109375" style="6" customWidth="1"/>
    <col min="9988" max="9988" width="8.7109375" style="6" customWidth="1"/>
    <col min="9989" max="9989" width="8.5703125" style="6" customWidth="1"/>
    <col min="9990" max="9990" width="8.7109375" style="6" customWidth="1"/>
    <col min="9991" max="9991" width="9.42578125" style="6" bestFit="1" customWidth="1"/>
    <col min="9992" max="9993" width="11.42578125" style="6" bestFit="1" customWidth="1"/>
    <col min="9994" max="9994" width="0.42578125" style="6" customWidth="1"/>
    <col min="9995" max="9997" width="0" style="6" hidden="1" customWidth="1"/>
    <col min="9998" max="9998" width="13.5703125" style="6" bestFit="1" customWidth="1"/>
    <col min="9999" max="10240" width="9.140625" style="6"/>
    <col min="10241" max="10241" width="5.42578125" style="6" customWidth="1"/>
    <col min="10242" max="10242" width="23.7109375" style="6" customWidth="1"/>
    <col min="10243" max="10243" width="11.7109375" style="6" customWidth="1"/>
    <col min="10244" max="10244" width="8.7109375" style="6" customWidth="1"/>
    <col min="10245" max="10245" width="8.5703125" style="6" customWidth="1"/>
    <col min="10246" max="10246" width="8.7109375" style="6" customWidth="1"/>
    <col min="10247" max="10247" width="9.42578125" style="6" bestFit="1" customWidth="1"/>
    <col min="10248" max="10249" width="11.42578125" style="6" bestFit="1" customWidth="1"/>
    <col min="10250" max="10250" width="0.42578125" style="6" customWidth="1"/>
    <col min="10251" max="10253" width="0" style="6" hidden="1" customWidth="1"/>
    <col min="10254" max="10254" width="13.5703125" style="6" bestFit="1" customWidth="1"/>
    <col min="10255" max="10496" width="9.140625" style="6"/>
    <col min="10497" max="10497" width="5.42578125" style="6" customWidth="1"/>
    <col min="10498" max="10498" width="23.7109375" style="6" customWidth="1"/>
    <col min="10499" max="10499" width="11.7109375" style="6" customWidth="1"/>
    <col min="10500" max="10500" width="8.7109375" style="6" customWidth="1"/>
    <col min="10501" max="10501" width="8.5703125" style="6" customWidth="1"/>
    <col min="10502" max="10502" width="8.7109375" style="6" customWidth="1"/>
    <col min="10503" max="10503" width="9.42578125" style="6" bestFit="1" customWidth="1"/>
    <col min="10504" max="10505" width="11.42578125" style="6" bestFit="1" customWidth="1"/>
    <col min="10506" max="10506" width="0.42578125" style="6" customWidth="1"/>
    <col min="10507" max="10509" width="0" style="6" hidden="1" customWidth="1"/>
    <col min="10510" max="10510" width="13.5703125" style="6" bestFit="1" customWidth="1"/>
    <col min="10511" max="10752" width="9.140625" style="6"/>
    <col min="10753" max="10753" width="5.42578125" style="6" customWidth="1"/>
    <col min="10754" max="10754" width="23.7109375" style="6" customWidth="1"/>
    <col min="10755" max="10755" width="11.7109375" style="6" customWidth="1"/>
    <col min="10756" max="10756" width="8.7109375" style="6" customWidth="1"/>
    <col min="10757" max="10757" width="8.5703125" style="6" customWidth="1"/>
    <col min="10758" max="10758" width="8.7109375" style="6" customWidth="1"/>
    <col min="10759" max="10759" width="9.42578125" style="6" bestFit="1" customWidth="1"/>
    <col min="10760" max="10761" width="11.42578125" style="6" bestFit="1" customWidth="1"/>
    <col min="10762" max="10762" width="0.42578125" style="6" customWidth="1"/>
    <col min="10763" max="10765" width="0" style="6" hidden="1" customWidth="1"/>
    <col min="10766" max="10766" width="13.5703125" style="6" bestFit="1" customWidth="1"/>
    <col min="10767" max="11008" width="9.140625" style="6"/>
    <col min="11009" max="11009" width="5.42578125" style="6" customWidth="1"/>
    <col min="11010" max="11010" width="23.7109375" style="6" customWidth="1"/>
    <col min="11011" max="11011" width="11.7109375" style="6" customWidth="1"/>
    <col min="11012" max="11012" width="8.7109375" style="6" customWidth="1"/>
    <col min="11013" max="11013" width="8.5703125" style="6" customWidth="1"/>
    <col min="11014" max="11014" width="8.7109375" style="6" customWidth="1"/>
    <col min="11015" max="11015" width="9.42578125" style="6" bestFit="1" customWidth="1"/>
    <col min="11016" max="11017" width="11.42578125" style="6" bestFit="1" customWidth="1"/>
    <col min="11018" max="11018" width="0.42578125" style="6" customWidth="1"/>
    <col min="11019" max="11021" width="0" style="6" hidden="1" customWidth="1"/>
    <col min="11022" max="11022" width="13.5703125" style="6" bestFit="1" customWidth="1"/>
    <col min="11023" max="11264" width="9.140625" style="6"/>
    <col min="11265" max="11265" width="5.42578125" style="6" customWidth="1"/>
    <col min="11266" max="11266" width="23.7109375" style="6" customWidth="1"/>
    <col min="11267" max="11267" width="11.7109375" style="6" customWidth="1"/>
    <col min="11268" max="11268" width="8.7109375" style="6" customWidth="1"/>
    <col min="11269" max="11269" width="8.5703125" style="6" customWidth="1"/>
    <col min="11270" max="11270" width="8.7109375" style="6" customWidth="1"/>
    <col min="11271" max="11271" width="9.42578125" style="6" bestFit="1" customWidth="1"/>
    <col min="11272" max="11273" width="11.42578125" style="6" bestFit="1" customWidth="1"/>
    <col min="11274" max="11274" width="0.42578125" style="6" customWidth="1"/>
    <col min="11275" max="11277" width="0" style="6" hidden="1" customWidth="1"/>
    <col min="11278" max="11278" width="13.5703125" style="6" bestFit="1" customWidth="1"/>
    <col min="11279" max="11520" width="9.140625" style="6"/>
    <col min="11521" max="11521" width="5.42578125" style="6" customWidth="1"/>
    <col min="11522" max="11522" width="23.7109375" style="6" customWidth="1"/>
    <col min="11523" max="11523" width="11.7109375" style="6" customWidth="1"/>
    <col min="11524" max="11524" width="8.7109375" style="6" customWidth="1"/>
    <col min="11525" max="11525" width="8.5703125" style="6" customWidth="1"/>
    <col min="11526" max="11526" width="8.7109375" style="6" customWidth="1"/>
    <col min="11527" max="11527" width="9.42578125" style="6" bestFit="1" customWidth="1"/>
    <col min="11528" max="11529" width="11.42578125" style="6" bestFit="1" customWidth="1"/>
    <col min="11530" max="11530" width="0.42578125" style="6" customWidth="1"/>
    <col min="11531" max="11533" width="0" style="6" hidden="1" customWidth="1"/>
    <col min="11534" max="11534" width="13.5703125" style="6" bestFit="1" customWidth="1"/>
    <col min="11535" max="11776" width="9.140625" style="6"/>
    <col min="11777" max="11777" width="5.42578125" style="6" customWidth="1"/>
    <col min="11778" max="11778" width="23.7109375" style="6" customWidth="1"/>
    <col min="11779" max="11779" width="11.7109375" style="6" customWidth="1"/>
    <col min="11780" max="11780" width="8.7109375" style="6" customWidth="1"/>
    <col min="11781" max="11781" width="8.5703125" style="6" customWidth="1"/>
    <col min="11782" max="11782" width="8.7109375" style="6" customWidth="1"/>
    <col min="11783" max="11783" width="9.42578125" style="6" bestFit="1" customWidth="1"/>
    <col min="11784" max="11785" width="11.42578125" style="6" bestFit="1" customWidth="1"/>
    <col min="11786" max="11786" width="0.42578125" style="6" customWidth="1"/>
    <col min="11787" max="11789" width="0" style="6" hidden="1" customWidth="1"/>
    <col min="11790" max="11790" width="13.5703125" style="6" bestFit="1" customWidth="1"/>
    <col min="11791" max="12032" width="9.140625" style="6"/>
    <col min="12033" max="12033" width="5.42578125" style="6" customWidth="1"/>
    <col min="12034" max="12034" width="23.7109375" style="6" customWidth="1"/>
    <col min="12035" max="12035" width="11.7109375" style="6" customWidth="1"/>
    <col min="12036" max="12036" width="8.7109375" style="6" customWidth="1"/>
    <col min="12037" max="12037" width="8.5703125" style="6" customWidth="1"/>
    <col min="12038" max="12038" width="8.7109375" style="6" customWidth="1"/>
    <col min="12039" max="12039" width="9.42578125" style="6" bestFit="1" customWidth="1"/>
    <col min="12040" max="12041" width="11.42578125" style="6" bestFit="1" customWidth="1"/>
    <col min="12042" max="12042" width="0.42578125" style="6" customWidth="1"/>
    <col min="12043" max="12045" width="0" style="6" hidden="1" customWidth="1"/>
    <col min="12046" max="12046" width="13.5703125" style="6" bestFit="1" customWidth="1"/>
    <col min="12047" max="12288" width="9.140625" style="6"/>
    <col min="12289" max="12289" width="5.42578125" style="6" customWidth="1"/>
    <col min="12290" max="12290" width="23.7109375" style="6" customWidth="1"/>
    <col min="12291" max="12291" width="11.7109375" style="6" customWidth="1"/>
    <col min="12292" max="12292" width="8.7109375" style="6" customWidth="1"/>
    <col min="12293" max="12293" width="8.5703125" style="6" customWidth="1"/>
    <col min="12294" max="12294" width="8.7109375" style="6" customWidth="1"/>
    <col min="12295" max="12295" width="9.42578125" style="6" bestFit="1" customWidth="1"/>
    <col min="12296" max="12297" width="11.42578125" style="6" bestFit="1" customWidth="1"/>
    <col min="12298" max="12298" width="0.42578125" style="6" customWidth="1"/>
    <col min="12299" max="12301" width="0" style="6" hidden="1" customWidth="1"/>
    <col min="12302" max="12302" width="13.5703125" style="6" bestFit="1" customWidth="1"/>
    <col min="12303" max="12544" width="9.140625" style="6"/>
    <col min="12545" max="12545" width="5.42578125" style="6" customWidth="1"/>
    <col min="12546" max="12546" width="23.7109375" style="6" customWidth="1"/>
    <col min="12547" max="12547" width="11.7109375" style="6" customWidth="1"/>
    <col min="12548" max="12548" width="8.7109375" style="6" customWidth="1"/>
    <col min="12549" max="12549" width="8.5703125" style="6" customWidth="1"/>
    <col min="12550" max="12550" width="8.7109375" style="6" customWidth="1"/>
    <col min="12551" max="12551" width="9.42578125" style="6" bestFit="1" customWidth="1"/>
    <col min="12552" max="12553" width="11.42578125" style="6" bestFit="1" customWidth="1"/>
    <col min="12554" max="12554" width="0.42578125" style="6" customWidth="1"/>
    <col min="12555" max="12557" width="0" style="6" hidden="1" customWidth="1"/>
    <col min="12558" max="12558" width="13.5703125" style="6" bestFit="1" customWidth="1"/>
    <col min="12559" max="12800" width="9.140625" style="6"/>
    <col min="12801" max="12801" width="5.42578125" style="6" customWidth="1"/>
    <col min="12802" max="12802" width="23.7109375" style="6" customWidth="1"/>
    <col min="12803" max="12803" width="11.7109375" style="6" customWidth="1"/>
    <col min="12804" max="12804" width="8.7109375" style="6" customWidth="1"/>
    <col min="12805" max="12805" width="8.5703125" style="6" customWidth="1"/>
    <col min="12806" max="12806" width="8.7109375" style="6" customWidth="1"/>
    <col min="12807" max="12807" width="9.42578125" style="6" bestFit="1" customWidth="1"/>
    <col min="12808" max="12809" width="11.42578125" style="6" bestFit="1" customWidth="1"/>
    <col min="12810" max="12810" width="0.42578125" style="6" customWidth="1"/>
    <col min="12811" max="12813" width="0" style="6" hidden="1" customWidth="1"/>
    <col min="12814" max="12814" width="13.5703125" style="6" bestFit="1" customWidth="1"/>
    <col min="12815" max="13056" width="9.140625" style="6"/>
    <col min="13057" max="13057" width="5.42578125" style="6" customWidth="1"/>
    <col min="13058" max="13058" width="23.7109375" style="6" customWidth="1"/>
    <col min="13059" max="13059" width="11.7109375" style="6" customWidth="1"/>
    <col min="13060" max="13060" width="8.7109375" style="6" customWidth="1"/>
    <col min="13061" max="13061" width="8.5703125" style="6" customWidth="1"/>
    <col min="13062" max="13062" width="8.7109375" style="6" customWidth="1"/>
    <col min="13063" max="13063" width="9.42578125" style="6" bestFit="1" customWidth="1"/>
    <col min="13064" max="13065" width="11.42578125" style="6" bestFit="1" customWidth="1"/>
    <col min="13066" max="13066" width="0.42578125" style="6" customWidth="1"/>
    <col min="13067" max="13069" width="0" style="6" hidden="1" customWidth="1"/>
    <col min="13070" max="13070" width="13.5703125" style="6" bestFit="1" customWidth="1"/>
    <col min="13071" max="13312" width="9.140625" style="6"/>
    <col min="13313" max="13313" width="5.42578125" style="6" customWidth="1"/>
    <col min="13314" max="13314" width="23.7109375" style="6" customWidth="1"/>
    <col min="13315" max="13315" width="11.7109375" style="6" customWidth="1"/>
    <col min="13316" max="13316" width="8.7109375" style="6" customWidth="1"/>
    <col min="13317" max="13317" width="8.5703125" style="6" customWidth="1"/>
    <col min="13318" max="13318" width="8.7109375" style="6" customWidth="1"/>
    <col min="13319" max="13319" width="9.42578125" style="6" bestFit="1" customWidth="1"/>
    <col min="13320" max="13321" width="11.42578125" style="6" bestFit="1" customWidth="1"/>
    <col min="13322" max="13322" width="0.42578125" style="6" customWidth="1"/>
    <col min="13323" max="13325" width="0" style="6" hidden="1" customWidth="1"/>
    <col min="13326" max="13326" width="13.5703125" style="6" bestFit="1" customWidth="1"/>
    <col min="13327" max="13568" width="9.140625" style="6"/>
    <col min="13569" max="13569" width="5.42578125" style="6" customWidth="1"/>
    <col min="13570" max="13570" width="23.7109375" style="6" customWidth="1"/>
    <col min="13571" max="13571" width="11.7109375" style="6" customWidth="1"/>
    <col min="13572" max="13572" width="8.7109375" style="6" customWidth="1"/>
    <col min="13573" max="13573" width="8.5703125" style="6" customWidth="1"/>
    <col min="13574" max="13574" width="8.7109375" style="6" customWidth="1"/>
    <col min="13575" max="13575" width="9.42578125" style="6" bestFit="1" customWidth="1"/>
    <col min="13576" max="13577" width="11.42578125" style="6" bestFit="1" customWidth="1"/>
    <col min="13578" max="13578" width="0.42578125" style="6" customWidth="1"/>
    <col min="13579" max="13581" width="0" style="6" hidden="1" customWidth="1"/>
    <col min="13582" max="13582" width="13.5703125" style="6" bestFit="1" customWidth="1"/>
    <col min="13583" max="13824" width="9.140625" style="6"/>
    <col min="13825" max="13825" width="5.42578125" style="6" customWidth="1"/>
    <col min="13826" max="13826" width="23.7109375" style="6" customWidth="1"/>
    <col min="13827" max="13827" width="11.7109375" style="6" customWidth="1"/>
    <col min="13828" max="13828" width="8.7109375" style="6" customWidth="1"/>
    <col min="13829" max="13829" width="8.5703125" style="6" customWidth="1"/>
    <col min="13830" max="13830" width="8.7109375" style="6" customWidth="1"/>
    <col min="13831" max="13831" width="9.42578125" style="6" bestFit="1" customWidth="1"/>
    <col min="13832" max="13833" width="11.42578125" style="6" bestFit="1" customWidth="1"/>
    <col min="13834" max="13834" width="0.42578125" style="6" customWidth="1"/>
    <col min="13835" max="13837" width="0" style="6" hidden="1" customWidth="1"/>
    <col min="13838" max="13838" width="13.5703125" style="6" bestFit="1" customWidth="1"/>
    <col min="13839" max="14080" width="9.140625" style="6"/>
    <col min="14081" max="14081" width="5.42578125" style="6" customWidth="1"/>
    <col min="14082" max="14082" width="23.7109375" style="6" customWidth="1"/>
    <col min="14083" max="14083" width="11.7109375" style="6" customWidth="1"/>
    <col min="14084" max="14084" width="8.7109375" style="6" customWidth="1"/>
    <col min="14085" max="14085" width="8.5703125" style="6" customWidth="1"/>
    <col min="14086" max="14086" width="8.7109375" style="6" customWidth="1"/>
    <col min="14087" max="14087" width="9.42578125" style="6" bestFit="1" customWidth="1"/>
    <col min="14088" max="14089" width="11.42578125" style="6" bestFit="1" customWidth="1"/>
    <col min="14090" max="14090" width="0.42578125" style="6" customWidth="1"/>
    <col min="14091" max="14093" width="0" style="6" hidden="1" customWidth="1"/>
    <col min="14094" max="14094" width="13.5703125" style="6" bestFit="1" customWidth="1"/>
    <col min="14095" max="14336" width="9.140625" style="6"/>
    <col min="14337" max="14337" width="5.42578125" style="6" customWidth="1"/>
    <col min="14338" max="14338" width="23.7109375" style="6" customWidth="1"/>
    <col min="14339" max="14339" width="11.7109375" style="6" customWidth="1"/>
    <col min="14340" max="14340" width="8.7109375" style="6" customWidth="1"/>
    <col min="14341" max="14341" width="8.5703125" style="6" customWidth="1"/>
    <col min="14342" max="14342" width="8.7109375" style="6" customWidth="1"/>
    <col min="14343" max="14343" width="9.42578125" style="6" bestFit="1" customWidth="1"/>
    <col min="14344" max="14345" width="11.42578125" style="6" bestFit="1" customWidth="1"/>
    <col min="14346" max="14346" width="0.42578125" style="6" customWidth="1"/>
    <col min="14347" max="14349" width="0" style="6" hidden="1" customWidth="1"/>
    <col min="14350" max="14350" width="13.5703125" style="6" bestFit="1" customWidth="1"/>
    <col min="14351" max="14592" width="9.140625" style="6"/>
    <col min="14593" max="14593" width="5.42578125" style="6" customWidth="1"/>
    <col min="14594" max="14594" width="23.7109375" style="6" customWidth="1"/>
    <col min="14595" max="14595" width="11.7109375" style="6" customWidth="1"/>
    <col min="14596" max="14596" width="8.7109375" style="6" customWidth="1"/>
    <col min="14597" max="14597" width="8.5703125" style="6" customWidth="1"/>
    <col min="14598" max="14598" width="8.7109375" style="6" customWidth="1"/>
    <col min="14599" max="14599" width="9.42578125" style="6" bestFit="1" customWidth="1"/>
    <col min="14600" max="14601" width="11.42578125" style="6" bestFit="1" customWidth="1"/>
    <col min="14602" max="14602" width="0.42578125" style="6" customWidth="1"/>
    <col min="14603" max="14605" width="0" style="6" hidden="1" customWidth="1"/>
    <col min="14606" max="14606" width="13.5703125" style="6" bestFit="1" customWidth="1"/>
    <col min="14607" max="14848" width="9.140625" style="6"/>
    <col min="14849" max="14849" width="5.42578125" style="6" customWidth="1"/>
    <col min="14850" max="14850" width="23.7109375" style="6" customWidth="1"/>
    <col min="14851" max="14851" width="11.7109375" style="6" customWidth="1"/>
    <col min="14852" max="14852" width="8.7109375" style="6" customWidth="1"/>
    <col min="14853" max="14853" width="8.5703125" style="6" customWidth="1"/>
    <col min="14854" max="14854" width="8.7109375" style="6" customWidth="1"/>
    <col min="14855" max="14855" width="9.42578125" style="6" bestFit="1" customWidth="1"/>
    <col min="14856" max="14857" width="11.42578125" style="6" bestFit="1" customWidth="1"/>
    <col min="14858" max="14858" width="0.42578125" style="6" customWidth="1"/>
    <col min="14859" max="14861" width="0" style="6" hidden="1" customWidth="1"/>
    <col min="14862" max="14862" width="13.5703125" style="6" bestFit="1" customWidth="1"/>
    <col min="14863" max="15104" width="9.140625" style="6"/>
    <col min="15105" max="15105" width="5.42578125" style="6" customWidth="1"/>
    <col min="15106" max="15106" width="23.7109375" style="6" customWidth="1"/>
    <col min="15107" max="15107" width="11.7109375" style="6" customWidth="1"/>
    <col min="15108" max="15108" width="8.7109375" style="6" customWidth="1"/>
    <col min="15109" max="15109" width="8.5703125" style="6" customWidth="1"/>
    <col min="15110" max="15110" width="8.7109375" style="6" customWidth="1"/>
    <col min="15111" max="15111" width="9.42578125" style="6" bestFit="1" customWidth="1"/>
    <col min="15112" max="15113" width="11.42578125" style="6" bestFit="1" customWidth="1"/>
    <col min="15114" max="15114" width="0.42578125" style="6" customWidth="1"/>
    <col min="15115" max="15117" width="0" style="6" hidden="1" customWidth="1"/>
    <col min="15118" max="15118" width="13.5703125" style="6" bestFit="1" customWidth="1"/>
    <col min="15119" max="15360" width="9.140625" style="6"/>
    <col min="15361" max="15361" width="5.42578125" style="6" customWidth="1"/>
    <col min="15362" max="15362" width="23.7109375" style="6" customWidth="1"/>
    <col min="15363" max="15363" width="11.7109375" style="6" customWidth="1"/>
    <col min="15364" max="15364" width="8.7109375" style="6" customWidth="1"/>
    <col min="15365" max="15365" width="8.5703125" style="6" customWidth="1"/>
    <col min="15366" max="15366" width="8.7109375" style="6" customWidth="1"/>
    <col min="15367" max="15367" width="9.42578125" style="6" bestFit="1" customWidth="1"/>
    <col min="15368" max="15369" width="11.42578125" style="6" bestFit="1" customWidth="1"/>
    <col min="15370" max="15370" width="0.42578125" style="6" customWidth="1"/>
    <col min="15371" max="15373" width="0" style="6" hidden="1" customWidth="1"/>
    <col min="15374" max="15374" width="13.5703125" style="6" bestFit="1" customWidth="1"/>
    <col min="15375" max="15616" width="9.140625" style="6"/>
    <col min="15617" max="15617" width="5.42578125" style="6" customWidth="1"/>
    <col min="15618" max="15618" width="23.7109375" style="6" customWidth="1"/>
    <col min="15619" max="15619" width="11.7109375" style="6" customWidth="1"/>
    <col min="15620" max="15620" width="8.7109375" style="6" customWidth="1"/>
    <col min="15621" max="15621" width="8.5703125" style="6" customWidth="1"/>
    <col min="15622" max="15622" width="8.7109375" style="6" customWidth="1"/>
    <col min="15623" max="15623" width="9.42578125" style="6" bestFit="1" customWidth="1"/>
    <col min="15624" max="15625" width="11.42578125" style="6" bestFit="1" customWidth="1"/>
    <col min="15626" max="15626" width="0.42578125" style="6" customWidth="1"/>
    <col min="15627" max="15629" width="0" style="6" hidden="1" customWidth="1"/>
    <col min="15630" max="15630" width="13.5703125" style="6" bestFit="1" customWidth="1"/>
    <col min="15631" max="15872" width="9.140625" style="6"/>
    <col min="15873" max="15873" width="5.42578125" style="6" customWidth="1"/>
    <col min="15874" max="15874" width="23.7109375" style="6" customWidth="1"/>
    <col min="15875" max="15875" width="11.7109375" style="6" customWidth="1"/>
    <col min="15876" max="15876" width="8.7109375" style="6" customWidth="1"/>
    <col min="15877" max="15877" width="8.5703125" style="6" customWidth="1"/>
    <col min="15878" max="15878" width="8.7109375" style="6" customWidth="1"/>
    <col min="15879" max="15879" width="9.42578125" style="6" bestFit="1" customWidth="1"/>
    <col min="15880" max="15881" width="11.42578125" style="6" bestFit="1" customWidth="1"/>
    <col min="15882" max="15882" width="0.42578125" style="6" customWidth="1"/>
    <col min="15883" max="15885" width="0" style="6" hidden="1" customWidth="1"/>
    <col min="15886" max="15886" width="13.5703125" style="6" bestFit="1" customWidth="1"/>
    <col min="15887" max="16128" width="9.140625" style="6"/>
    <col min="16129" max="16129" width="5.42578125" style="6" customWidth="1"/>
    <col min="16130" max="16130" width="23.7109375" style="6" customWidth="1"/>
    <col min="16131" max="16131" width="11.7109375" style="6" customWidth="1"/>
    <col min="16132" max="16132" width="8.7109375" style="6" customWidth="1"/>
    <col min="16133" max="16133" width="8.5703125" style="6" customWidth="1"/>
    <col min="16134" max="16134" width="8.7109375" style="6" customWidth="1"/>
    <col min="16135" max="16135" width="9.42578125" style="6" bestFit="1" customWidth="1"/>
    <col min="16136" max="16137" width="11.42578125" style="6" bestFit="1" customWidth="1"/>
    <col min="16138" max="16138" width="0.42578125" style="6" customWidth="1"/>
    <col min="16139" max="16141" width="0" style="6" hidden="1" customWidth="1"/>
    <col min="16142" max="16142" width="13.5703125" style="6" bestFit="1" customWidth="1"/>
    <col min="16143" max="16384" width="9.140625" style="6"/>
  </cols>
  <sheetData>
    <row r="1" spans="1:11" ht="8.25" customHeight="1" x14ac:dyDescent="0.25"/>
    <row r="2" spans="1:11" x14ac:dyDescent="0.25">
      <c r="A2" s="67" t="s">
        <v>245</v>
      </c>
      <c r="B2" s="67"/>
      <c r="C2" s="67"/>
      <c r="D2" s="67"/>
      <c r="E2" s="67"/>
      <c r="F2" s="67"/>
      <c r="G2" s="67"/>
      <c r="H2" s="67"/>
      <c r="I2" s="67"/>
    </row>
    <row r="4" spans="1:11" ht="72" customHeight="1" x14ac:dyDescent="0.25">
      <c r="A4" s="70"/>
      <c r="B4" s="72" t="s">
        <v>29</v>
      </c>
      <c r="C4" s="74" t="s">
        <v>30</v>
      </c>
      <c r="D4" s="76" t="s">
        <v>31</v>
      </c>
      <c r="E4" s="77"/>
      <c r="F4" s="76" t="s">
        <v>32</v>
      </c>
      <c r="G4" s="77"/>
      <c r="H4" s="78" t="s">
        <v>33</v>
      </c>
      <c r="I4" s="78"/>
    </row>
    <row r="5" spans="1:11" ht="45" x14ac:dyDescent="0.25">
      <c r="A5" s="71"/>
      <c r="B5" s="73"/>
      <c r="C5" s="75"/>
      <c r="D5" s="18" t="s">
        <v>246</v>
      </c>
      <c r="E5" s="18" t="s">
        <v>247</v>
      </c>
      <c r="F5" s="18" t="s">
        <v>246</v>
      </c>
      <c r="G5" s="18" t="s">
        <v>247</v>
      </c>
      <c r="H5" s="18" t="s">
        <v>246</v>
      </c>
      <c r="I5" s="18" t="s">
        <v>247</v>
      </c>
    </row>
    <row r="6" spans="1:11" ht="7.5" customHeight="1" x14ac:dyDescent="0.25">
      <c r="A6" s="20"/>
      <c r="B6" s="22"/>
      <c r="C6" s="21"/>
      <c r="D6" s="22"/>
      <c r="E6" s="22"/>
      <c r="F6" s="22"/>
      <c r="G6" s="22"/>
      <c r="H6" s="22"/>
      <c r="I6" s="22"/>
    </row>
    <row r="7" spans="1:11" ht="75" x14ac:dyDescent="0.25">
      <c r="A7" s="20" t="s">
        <v>35</v>
      </c>
      <c r="B7" s="22" t="s">
        <v>248</v>
      </c>
      <c r="C7" s="21"/>
      <c r="D7" s="21"/>
      <c r="E7" s="21"/>
      <c r="F7" s="21"/>
      <c r="G7" s="21"/>
      <c r="H7" s="21"/>
      <c r="I7" s="21"/>
      <c r="J7" s="39"/>
      <c r="K7" s="6" t="s">
        <v>249</v>
      </c>
    </row>
    <row r="8" spans="1:11" ht="60" x14ac:dyDescent="0.25">
      <c r="A8" s="20" t="s">
        <v>37</v>
      </c>
      <c r="B8" s="22" t="s">
        <v>250</v>
      </c>
      <c r="C8" s="21"/>
      <c r="D8" s="21"/>
      <c r="E8" s="21"/>
      <c r="F8" s="21"/>
      <c r="G8" s="21"/>
      <c r="H8" s="21"/>
      <c r="I8" s="21"/>
      <c r="J8" s="39"/>
    </row>
    <row r="9" spans="1:11" x14ac:dyDescent="0.25">
      <c r="A9" s="20"/>
      <c r="B9" s="80" t="s">
        <v>251</v>
      </c>
      <c r="C9" s="68" t="s">
        <v>252</v>
      </c>
      <c r="D9" s="81"/>
      <c r="E9" s="68"/>
      <c r="F9" s="68"/>
      <c r="G9" s="68"/>
      <c r="H9" s="68"/>
      <c r="I9" s="68"/>
      <c r="J9" s="39"/>
    </row>
    <row r="10" spans="1:11" x14ac:dyDescent="0.25">
      <c r="A10" s="20"/>
      <c r="B10" s="80"/>
      <c r="C10" s="68"/>
      <c r="D10" s="81"/>
      <c r="E10" s="68"/>
      <c r="F10" s="68"/>
      <c r="G10" s="68"/>
      <c r="H10" s="68"/>
      <c r="I10" s="68"/>
      <c r="J10" s="39"/>
    </row>
    <row r="11" spans="1:11" ht="165" x14ac:dyDescent="0.25">
      <c r="A11" s="20"/>
      <c r="B11" s="22" t="s">
        <v>253</v>
      </c>
      <c r="C11" s="21"/>
      <c r="D11" s="21"/>
      <c r="E11" s="21"/>
      <c r="F11" s="21"/>
      <c r="G11" s="21"/>
      <c r="H11" s="21"/>
      <c r="I11" s="21"/>
      <c r="J11" s="39"/>
    </row>
    <row r="12" spans="1:11" ht="120" x14ac:dyDescent="0.25">
      <c r="A12" s="20"/>
      <c r="B12" s="22" t="s">
        <v>254</v>
      </c>
      <c r="C12" s="21" t="s">
        <v>255</v>
      </c>
      <c r="D12" s="21"/>
      <c r="E12" s="21"/>
      <c r="F12" s="21"/>
      <c r="G12" s="21"/>
      <c r="H12" s="21"/>
      <c r="I12" s="21"/>
      <c r="J12" s="39"/>
    </row>
    <row r="13" spans="1:11" ht="135" x14ac:dyDescent="0.25">
      <c r="A13" s="20"/>
      <c r="B13" s="22" t="s">
        <v>256</v>
      </c>
      <c r="C13" s="21"/>
      <c r="D13" s="21"/>
      <c r="E13" s="21"/>
      <c r="F13" s="21"/>
      <c r="G13" s="21"/>
      <c r="H13" s="21"/>
      <c r="I13" s="21"/>
      <c r="J13" s="39"/>
    </row>
    <row r="14" spans="1:11" ht="135" x14ac:dyDescent="0.25">
      <c r="A14" s="20"/>
      <c r="B14" s="22" t="s">
        <v>257</v>
      </c>
      <c r="C14" s="21"/>
      <c r="D14" s="21"/>
      <c r="E14" s="21"/>
      <c r="F14" s="21"/>
      <c r="G14" s="21"/>
      <c r="H14" s="21"/>
      <c r="I14" s="21"/>
      <c r="J14" s="39"/>
    </row>
    <row r="15" spans="1:11" ht="30" x14ac:dyDescent="0.25">
      <c r="A15" s="20" t="s">
        <v>40</v>
      </c>
      <c r="B15" s="22" t="s">
        <v>258</v>
      </c>
      <c r="C15" s="21"/>
      <c r="D15" s="21"/>
      <c r="E15" s="21"/>
      <c r="F15" s="21"/>
      <c r="G15" s="21"/>
      <c r="H15" s="21"/>
      <c r="I15" s="21"/>
      <c r="J15" s="39"/>
    </row>
    <row r="16" spans="1:11" x14ac:dyDescent="0.25">
      <c r="A16" s="20"/>
      <c r="B16" s="22"/>
      <c r="C16" s="21"/>
      <c r="D16" s="21"/>
      <c r="E16" s="21"/>
      <c r="F16" s="21"/>
      <c r="G16" s="21"/>
      <c r="H16" s="21"/>
      <c r="I16" s="21"/>
      <c r="J16" s="39"/>
    </row>
    <row r="17" spans="1:14" x14ac:dyDescent="0.25">
      <c r="A17" s="20"/>
      <c r="B17" s="22" t="s">
        <v>259</v>
      </c>
      <c r="C17" s="21"/>
      <c r="D17" s="21"/>
      <c r="E17" s="21"/>
      <c r="F17" s="21"/>
      <c r="G17" s="21"/>
      <c r="H17" s="21"/>
      <c r="I17" s="21"/>
      <c r="J17" s="39"/>
    </row>
    <row r="18" spans="1:14" x14ac:dyDescent="0.25">
      <c r="A18" s="20"/>
      <c r="B18" s="22"/>
      <c r="C18" s="21"/>
      <c r="D18" s="21"/>
      <c r="E18" s="21"/>
      <c r="F18" s="21"/>
      <c r="G18" s="21"/>
      <c r="H18" s="21"/>
      <c r="I18" s="21"/>
      <c r="J18" s="39"/>
    </row>
    <row r="19" spans="1:14" ht="30" x14ac:dyDescent="0.25">
      <c r="A19" s="20"/>
      <c r="B19" s="22" t="s">
        <v>260</v>
      </c>
      <c r="C19" s="21" t="s">
        <v>252</v>
      </c>
      <c r="D19" s="21">
        <v>65052.08</v>
      </c>
      <c r="E19" s="21">
        <v>65954.38</v>
      </c>
      <c r="F19" s="24">
        <v>213010.17</v>
      </c>
      <c r="G19" s="24">
        <v>214771.6</v>
      </c>
      <c r="H19" s="24">
        <f>'[1]расчет 2022-2026'!H63</f>
        <v>440879.98083365738</v>
      </c>
      <c r="I19" s="24">
        <f>'[1]расчет 2022-2026'!I63</f>
        <v>446684.22566600883</v>
      </c>
      <c r="J19" s="39"/>
      <c r="L19" s="26">
        <f>H19*[2]стр.2!F16*12/1000</f>
        <v>284192.99916529888</v>
      </c>
    </row>
    <row r="20" spans="1:14" ht="45" x14ac:dyDescent="0.25">
      <c r="A20" s="20"/>
      <c r="B20" s="22" t="s">
        <v>261</v>
      </c>
      <c r="C20" s="21" t="s">
        <v>255</v>
      </c>
      <c r="D20" s="21">
        <v>175.01</v>
      </c>
      <c r="E20" s="21">
        <v>193.7</v>
      </c>
      <c r="F20" s="24">
        <v>187.15</v>
      </c>
      <c r="G20" s="24">
        <v>194.81</v>
      </c>
      <c r="H20" s="24">
        <f>'[1]расчет 2022-2026'!H64</f>
        <v>194.90599304628668</v>
      </c>
      <c r="I20" s="24">
        <f>'[1]расчет 2022-2026'!I64</f>
        <v>241.3696508313148</v>
      </c>
      <c r="J20" s="39"/>
      <c r="L20" s="6">
        <f>H20*[2]стр.2!F17/1000</f>
        <v>15416.552616635521</v>
      </c>
    </row>
    <row r="21" spans="1:14" ht="30" x14ac:dyDescent="0.25">
      <c r="A21" s="20"/>
      <c r="B21" s="22" t="s">
        <v>262</v>
      </c>
      <c r="C21" s="21" t="s">
        <v>255</v>
      </c>
      <c r="D21" s="33">
        <f>0.70544*1000</f>
        <v>705.43999999999994</v>
      </c>
      <c r="E21" s="33">
        <f>0.73149*1000</f>
        <v>731.49</v>
      </c>
      <c r="F21" s="33">
        <f>2.088*1000</f>
        <v>2088</v>
      </c>
      <c r="G21" s="33">
        <f>2.11138*1000</f>
        <v>2111.38</v>
      </c>
      <c r="H21" s="33">
        <f>'[1]расчет 2022-2026'!H65*1000</f>
        <v>3674.7119372078587</v>
      </c>
      <c r="I21" s="33">
        <f>'[1]расчет 2022-2026'!I65*1000</f>
        <v>3766.9877129094098</v>
      </c>
      <c r="J21" s="39"/>
      <c r="L21" s="26">
        <f>L20+L19</f>
        <v>299609.55178193439</v>
      </c>
      <c r="M21" s="26">
        <f>L21-[2]стр.2!F7</f>
        <v>204111.67002193441</v>
      </c>
      <c r="N21" s="46"/>
    </row>
    <row r="22" spans="1:14" ht="30" x14ac:dyDescent="0.25">
      <c r="A22" s="20" t="s">
        <v>46</v>
      </c>
      <c r="B22" s="22" t="s">
        <v>263</v>
      </c>
      <c r="C22" s="21" t="s">
        <v>255</v>
      </c>
      <c r="D22" s="21"/>
      <c r="E22" s="21"/>
      <c r="F22" s="21"/>
      <c r="G22" s="21"/>
      <c r="H22" s="21"/>
      <c r="I22" s="21"/>
      <c r="J22" s="39"/>
      <c r="L22" s="26">
        <f>H21*[2]стр.2!F17</f>
        <v>290660071.78901833</v>
      </c>
      <c r="M22" s="26"/>
    </row>
    <row r="23" spans="1:14" ht="30" x14ac:dyDescent="0.25">
      <c r="A23" s="20" t="s">
        <v>51</v>
      </c>
      <c r="B23" s="22" t="s">
        <v>264</v>
      </c>
      <c r="C23" s="21"/>
      <c r="D23" s="21"/>
      <c r="E23" s="21"/>
      <c r="F23" s="21"/>
      <c r="G23" s="21"/>
      <c r="H23" s="21"/>
      <c r="I23" s="21"/>
      <c r="J23" s="39"/>
    </row>
    <row r="24" spans="1:14" ht="60" x14ac:dyDescent="0.25">
      <c r="A24" s="20" t="s">
        <v>53</v>
      </c>
      <c r="B24" s="22" t="s">
        <v>265</v>
      </c>
      <c r="C24" s="21" t="s">
        <v>255</v>
      </c>
      <c r="D24" s="21"/>
      <c r="E24" s="21"/>
      <c r="F24" s="21"/>
      <c r="G24" s="21"/>
      <c r="H24" s="21"/>
      <c r="I24" s="21"/>
      <c r="J24" s="39"/>
    </row>
    <row r="25" spans="1:14" ht="105" x14ac:dyDescent="0.25">
      <c r="A25" s="20" t="s">
        <v>56</v>
      </c>
      <c r="B25" s="22" t="s">
        <v>266</v>
      </c>
      <c r="C25" s="21" t="s">
        <v>255</v>
      </c>
      <c r="D25" s="21"/>
      <c r="E25" s="21"/>
      <c r="F25" s="21"/>
      <c r="G25" s="21"/>
      <c r="H25" s="21"/>
      <c r="I25" s="21"/>
      <c r="J25" s="39"/>
    </row>
    <row r="26" spans="1:14" ht="45" x14ac:dyDescent="0.25">
      <c r="A26" s="20" t="s">
        <v>59</v>
      </c>
      <c r="B26" s="22" t="s">
        <v>267</v>
      </c>
      <c r="C26" s="21" t="s">
        <v>255</v>
      </c>
      <c r="D26" s="21"/>
      <c r="E26" s="21"/>
      <c r="F26" s="21"/>
      <c r="G26" s="21"/>
      <c r="H26" s="21"/>
      <c r="I26" s="21"/>
      <c r="J26" s="39"/>
    </row>
    <row r="27" spans="1:14" ht="30" x14ac:dyDescent="0.25">
      <c r="A27" s="20"/>
      <c r="B27" s="22" t="s">
        <v>147</v>
      </c>
      <c r="C27" s="21" t="s">
        <v>255</v>
      </c>
      <c r="D27" s="21"/>
      <c r="E27" s="21"/>
      <c r="F27" s="21"/>
      <c r="G27" s="21"/>
      <c r="H27" s="21"/>
      <c r="I27" s="21"/>
      <c r="J27" s="39"/>
    </row>
    <row r="28" spans="1:14" ht="30" x14ac:dyDescent="0.25">
      <c r="A28" s="20"/>
      <c r="B28" s="22" t="s">
        <v>148</v>
      </c>
      <c r="C28" s="21" t="s">
        <v>255</v>
      </c>
      <c r="D28" s="21"/>
      <c r="E28" s="21"/>
      <c r="F28" s="21"/>
      <c r="G28" s="21"/>
      <c r="H28" s="21"/>
      <c r="I28" s="21"/>
      <c r="J28" s="39"/>
    </row>
    <row r="29" spans="1:14" ht="30" x14ac:dyDescent="0.25">
      <c r="A29" s="20"/>
      <c r="B29" s="22" t="s">
        <v>149</v>
      </c>
      <c r="C29" s="21" t="s">
        <v>255</v>
      </c>
      <c r="D29" s="21"/>
      <c r="E29" s="21"/>
      <c r="F29" s="21"/>
      <c r="G29" s="21"/>
      <c r="H29" s="21"/>
      <c r="I29" s="21"/>
      <c r="J29" s="39"/>
    </row>
    <row r="30" spans="1:14" ht="30" x14ac:dyDescent="0.25">
      <c r="A30" s="20" t="s">
        <v>73</v>
      </c>
      <c r="B30" s="22" t="s">
        <v>268</v>
      </c>
      <c r="C30" s="21"/>
      <c r="D30" s="21"/>
      <c r="E30" s="21"/>
      <c r="F30" s="21"/>
      <c r="G30" s="21"/>
      <c r="H30" s="21"/>
      <c r="I30" s="21"/>
      <c r="J30" s="39"/>
    </row>
    <row r="31" spans="1:14" ht="30" x14ac:dyDescent="0.25">
      <c r="A31" s="20" t="s">
        <v>75</v>
      </c>
      <c r="B31" s="22" t="s">
        <v>269</v>
      </c>
      <c r="C31" s="21" t="s">
        <v>270</v>
      </c>
      <c r="D31" s="21"/>
      <c r="E31" s="21"/>
      <c r="F31" s="21"/>
      <c r="G31" s="21"/>
      <c r="H31" s="21"/>
      <c r="I31" s="21"/>
      <c r="J31" s="39"/>
    </row>
    <row r="32" spans="1:14" ht="30" x14ac:dyDescent="0.25">
      <c r="A32" s="20"/>
      <c r="B32" s="22" t="s">
        <v>271</v>
      </c>
      <c r="C32" s="21" t="s">
        <v>270</v>
      </c>
      <c r="D32" s="21"/>
      <c r="E32" s="21"/>
      <c r="F32" s="21"/>
      <c r="G32" s="21"/>
      <c r="H32" s="21"/>
      <c r="I32" s="21"/>
      <c r="J32" s="39"/>
    </row>
    <row r="33" spans="1:10" ht="30" x14ac:dyDescent="0.25">
      <c r="A33" s="20" t="s">
        <v>81</v>
      </c>
      <c r="B33" s="22" t="s">
        <v>272</v>
      </c>
      <c r="C33" s="21" t="s">
        <v>252</v>
      </c>
      <c r="D33" s="21"/>
      <c r="E33" s="21"/>
      <c r="F33" s="21"/>
      <c r="G33" s="21"/>
      <c r="H33" s="21"/>
      <c r="I33" s="21"/>
      <c r="J33" s="39"/>
    </row>
    <row r="34" spans="1:10" ht="45" x14ac:dyDescent="0.25">
      <c r="A34" s="20" t="s">
        <v>83</v>
      </c>
      <c r="B34" s="22" t="s">
        <v>273</v>
      </c>
      <c r="C34" s="21" t="s">
        <v>274</v>
      </c>
      <c r="D34" s="21"/>
      <c r="E34" s="21"/>
      <c r="F34" s="21"/>
      <c r="G34" s="21"/>
      <c r="H34" s="21"/>
      <c r="I34" s="21"/>
      <c r="J34" s="39"/>
    </row>
    <row r="35" spans="1:10" ht="30" x14ac:dyDescent="0.25">
      <c r="A35" s="20" t="s">
        <v>275</v>
      </c>
      <c r="B35" s="22" t="s">
        <v>276</v>
      </c>
      <c r="C35" s="21" t="s">
        <v>274</v>
      </c>
      <c r="D35" s="21"/>
      <c r="E35" s="21"/>
      <c r="F35" s="21"/>
      <c r="G35" s="21"/>
      <c r="H35" s="21"/>
      <c r="I35" s="21"/>
      <c r="J35" s="39"/>
    </row>
    <row r="36" spans="1:10" ht="30" x14ac:dyDescent="0.25">
      <c r="A36" s="20" t="s">
        <v>277</v>
      </c>
      <c r="B36" s="22" t="s">
        <v>278</v>
      </c>
      <c r="C36" s="21" t="s">
        <v>274</v>
      </c>
      <c r="D36" s="21"/>
      <c r="E36" s="21"/>
      <c r="F36" s="21"/>
      <c r="G36" s="21"/>
      <c r="H36" s="21"/>
      <c r="I36" s="21"/>
      <c r="J36" s="39"/>
    </row>
    <row r="37" spans="1:10" ht="30" x14ac:dyDescent="0.25">
      <c r="A37" s="20"/>
      <c r="B37" s="22" t="s">
        <v>279</v>
      </c>
      <c r="C37" s="21" t="s">
        <v>274</v>
      </c>
      <c r="D37" s="21"/>
      <c r="E37" s="21"/>
      <c r="F37" s="21"/>
      <c r="G37" s="21"/>
      <c r="H37" s="21"/>
      <c r="I37" s="21"/>
      <c r="J37" s="39"/>
    </row>
    <row r="38" spans="1:10" ht="30" x14ac:dyDescent="0.25">
      <c r="A38" s="20"/>
      <c r="B38" s="22" t="s">
        <v>280</v>
      </c>
      <c r="C38" s="21" t="s">
        <v>274</v>
      </c>
      <c r="D38" s="21"/>
      <c r="E38" s="21"/>
      <c r="F38" s="21"/>
      <c r="G38" s="21"/>
      <c r="H38" s="21"/>
      <c r="I38" s="21"/>
      <c r="J38" s="39"/>
    </row>
    <row r="39" spans="1:10" ht="30" x14ac:dyDescent="0.25">
      <c r="A39" s="20"/>
      <c r="B39" s="22" t="s">
        <v>281</v>
      </c>
      <c r="C39" s="21" t="s">
        <v>274</v>
      </c>
      <c r="D39" s="21"/>
      <c r="E39" s="21"/>
      <c r="F39" s="21"/>
      <c r="G39" s="21"/>
      <c r="H39" s="21"/>
      <c r="I39" s="21"/>
      <c r="J39" s="39"/>
    </row>
    <row r="40" spans="1:10" ht="30" x14ac:dyDescent="0.25">
      <c r="A40" s="20"/>
      <c r="B40" s="22" t="s">
        <v>282</v>
      </c>
      <c r="C40" s="21" t="s">
        <v>274</v>
      </c>
      <c r="D40" s="21"/>
      <c r="E40" s="21"/>
      <c r="F40" s="21"/>
      <c r="G40" s="21"/>
      <c r="H40" s="21"/>
      <c r="I40" s="21"/>
      <c r="J40" s="39"/>
    </row>
    <row r="41" spans="1:10" ht="30" x14ac:dyDescent="0.25">
      <c r="A41" s="20" t="s">
        <v>283</v>
      </c>
      <c r="B41" s="22" t="s">
        <v>284</v>
      </c>
      <c r="C41" s="21" t="s">
        <v>274</v>
      </c>
      <c r="D41" s="21"/>
      <c r="E41" s="21"/>
      <c r="F41" s="21"/>
      <c r="G41" s="21"/>
      <c r="H41" s="21"/>
      <c r="I41" s="21"/>
      <c r="J41" s="39"/>
    </row>
    <row r="42" spans="1:10" ht="30" x14ac:dyDescent="0.25">
      <c r="A42" s="20" t="s">
        <v>85</v>
      </c>
      <c r="B42" s="22" t="s">
        <v>285</v>
      </c>
      <c r="C42" s="21"/>
      <c r="D42" s="21"/>
      <c r="E42" s="21"/>
      <c r="F42" s="21"/>
      <c r="G42" s="21"/>
      <c r="H42" s="21"/>
      <c r="I42" s="21"/>
      <c r="J42" s="39"/>
    </row>
    <row r="43" spans="1:10" ht="45" x14ac:dyDescent="0.25">
      <c r="A43" s="20" t="s">
        <v>87</v>
      </c>
      <c r="B43" s="22" t="s">
        <v>286</v>
      </c>
      <c r="C43" s="21" t="s">
        <v>287</v>
      </c>
      <c r="D43" s="21"/>
      <c r="E43" s="21"/>
      <c r="F43" s="21"/>
      <c r="G43" s="21"/>
      <c r="H43" s="21"/>
      <c r="I43" s="21"/>
      <c r="J43" s="39"/>
    </row>
    <row r="44" spans="1:10" ht="30" x14ac:dyDescent="0.25">
      <c r="A44" s="20" t="s">
        <v>288</v>
      </c>
      <c r="B44" s="22" t="s">
        <v>289</v>
      </c>
      <c r="C44" s="21" t="s">
        <v>274</v>
      </c>
      <c r="D44" s="21"/>
      <c r="E44" s="21"/>
      <c r="F44" s="21"/>
      <c r="G44" s="21"/>
      <c r="H44" s="21"/>
      <c r="I44" s="21"/>
      <c r="J44" s="39"/>
    </row>
    <row r="45" spans="1:10" ht="45" x14ac:dyDescent="0.25">
      <c r="A45" s="20" t="s">
        <v>89</v>
      </c>
      <c r="B45" s="22" t="s">
        <v>290</v>
      </c>
      <c r="C45" s="21" t="s">
        <v>291</v>
      </c>
      <c r="D45" s="21"/>
      <c r="E45" s="21"/>
      <c r="F45" s="21"/>
      <c r="G45" s="21"/>
      <c r="H45" s="21"/>
      <c r="I45" s="21"/>
      <c r="J45" s="39"/>
    </row>
    <row r="46" spans="1:10" ht="30" x14ac:dyDescent="0.25">
      <c r="A46" s="20"/>
      <c r="B46" s="47" t="s">
        <v>292</v>
      </c>
      <c r="C46" s="21" t="s">
        <v>291</v>
      </c>
      <c r="D46" s="21"/>
      <c r="E46" s="21"/>
      <c r="F46" s="21"/>
      <c r="G46" s="21"/>
      <c r="H46" s="21"/>
      <c r="I46" s="21"/>
      <c r="J46" s="39"/>
    </row>
    <row r="47" spans="1:10" ht="30" x14ac:dyDescent="0.25">
      <c r="A47" s="20"/>
      <c r="B47" s="47" t="s">
        <v>293</v>
      </c>
      <c r="C47" s="21" t="s">
        <v>291</v>
      </c>
      <c r="D47" s="21"/>
      <c r="E47" s="21"/>
      <c r="F47" s="21"/>
      <c r="G47" s="21"/>
      <c r="H47" s="21"/>
      <c r="I47" s="21"/>
      <c r="J47" s="39"/>
    </row>
    <row r="48" spans="1:10" x14ac:dyDescent="0.25">
      <c r="A48" s="38"/>
      <c r="B48" s="39"/>
      <c r="C48" s="40"/>
      <c r="D48" s="40"/>
      <c r="E48" s="40"/>
      <c r="F48" s="40"/>
      <c r="G48" s="40"/>
      <c r="H48" s="40"/>
      <c r="I48" s="40"/>
      <c r="J48" s="39"/>
    </row>
    <row r="49" spans="1:9" x14ac:dyDescent="0.25">
      <c r="A49" s="48"/>
      <c r="B49" s="49"/>
      <c r="C49" s="5"/>
      <c r="D49" s="5"/>
      <c r="E49" s="5"/>
      <c r="F49" s="5"/>
      <c r="G49" s="5"/>
      <c r="H49" s="5"/>
      <c r="I49" s="5"/>
    </row>
    <row r="50" spans="1:9" x14ac:dyDescent="0.25">
      <c r="A50" s="66" t="s">
        <v>241</v>
      </c>
      <c r="B50" s="66"/>
      <c r="C50" s="66"/>
      <c r="D50" s="66"/>
      <c r="E50" s="66"/>
      <c r="F50" s="66"/>
      <c r="G50" s="66"/>
      <c r="H50" s="66"/>
      <c r="I50" s="66"/>
    </row>
    <row r="51" spans="1:9" x14ac:dyDescent="0.25">
      <c r="A51" s="66" t="s">
        <v>242</v>
      </c>
      <c r="B51" s="66"/>
      <c r="C51" s="66"/>
      <c r="D51" s="66"/>
      <c r="E51" s="66"/>
      <c r="F51" s="66"/>
      <c r="G51" s="66"/>
      <c r="H51" s="66"/>
      <c r="I51" s="66"/>
    </row>
    <row r="52" spans="1:9" x14ac:dyDescent="0.25">
      <c r="A52" s="66" t="s">
        <v>243</v>
      </c>
      <c r="B52" s="66"/>
      <c r="C52" s="66"/>
      <c r="D52" s="66"/>
      <c r="E52" s="66"/>
      <c r="F52" s="66"/>
      <c r="G52" s="66"/>
      <c r="H52" s="66"/>
      <c r="I52" s="66"/>
    </row>
    <row r="53" spans="1:9" x14ac:dyDescent="0.25">
      <c r="A53" s="66" t="s">
        <v>244</v>
      </c>
      <c r="B53" s="66"/>
      <c r="C53" s="66"/>
      <c r="D53" s="66"/>
      <c r="E53" s="66"/>
      <c r="F53" s="66"/>
      <c r="G53" s="66"/>
      <c r="H53" s="66"/>
      <c r="I53" s="66"/>
    </row>
    <row r="54" spans="1:9" x14ac:dyDescent="0.25">
      <c r="A54" s="50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50"/>
      <c r="B55" s="2" t="s">
        <v>294</v>
      </c>
      <c r="C55" s="79" t="s">
        <v>295</v>
      </c>
      <c r="D55" s="79"/>
      <c r="E55" s="79"/>
      <c r="F55" s="79"/>
      <c r="G55" s="79"/>
      <c r="H55" s="79"/>
      <c r="I55" s="79"/>
    </row>
    <row r="56" spans="1:9" x14ac:dyDescent="0.25">
      <c r="A56" s="50"/>
      <c r="B56" s="1"/>
      <c r="C56" s="79" t="s">
        <v>296</v>
      </c>
      <c r="D56" s="79"/>
      <c r="E56" s="79"/>
      <c r="F56" s="79"/>
      <c r="G56" s="79"/>
      <c r="H56" s="79"/>
      <c r="I56" s="79"/>
    </row>
    <row r="57" spans="1:9" x14ac:dyDescent="0.25">
      <c r="A57" s="50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50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50"/>
      <c r="B59" s="1"/>
      <c r="C59" s="1"/>
      <c r="D59" s="1"/>
      <c r="E59" s="1"/>
      <c r="F59" s="1"/>
      <c r="G59" s="1"/>
      <c r="H59" s="1"/>
      <c r="I59" s="1"/>
    </row>
  </sheetData>
  <mergeCells count="21">
    <mergeCell ref="C55:I55"/>
    <mergeCell ref="C56:I56"/>
    <mergeCell ref="H9:H10"/>
    <mergeCell ref="I9:I10"/>
    <mergeCell ref="A50:I50"/>
    <mergeCell ref="A51:I51"/>
    <mergeCell ref="A52:I52"/>
    <mergeCell ref="A53:I53"/>
    <mergeCell ref="B9:B10"/>
    <mergeCell ref="C9:C10"/>
    <mergeCell ref="D9:D10"/>
    <mergeCell ref="E9:E10"/>
    <mergeCell ref="F9:F10"/>
    <mergeCell ref="G9:G10"/>
    <mergeCell ref="A2:I2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autoPict="0" r:id="rId6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7">
          <objectPr defaultSize="0" autoPict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1" r:id="rId7"/>
      </mc:Fallback>
    </mc:AlternateContent>
    <mc:AlternateContent xmlns:mc="http://schemas.openxmlformats.org/markup-compatibility/2006">
      <mc:Choice Requires="x14">
        <oleObject progId="Equation.3" shapeId="2052" r:id="rId8">
          <objectPr defaultSize="0" autoPict="0" r:id="rId6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Наталия Вячеславовна</dc:creator>
  <cp:lastModifiedBy>Головко Наталия Вячеславовна</cp:lastModifiedBy>
  <dcterms:created xsi:type="dcterms:W3CDTF">2015-06-05T18:19:34Z</dcterms:created>
  <dcterms:modified xsi:type="dcterms:W3CDTF">2022-10-11T11:37:27Z</dcterms:modified>
</cp:coreProperties>
</file>